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noff\Documents\CBETA\BPM\"/>
    </mc:Choice>
  </mc:AlternateContent>
  <xr:revisionPtr revIDLastSave="0" documentId="13_ncr:1_{984A580C-5C7E-48C0-88EE-659C21C5C588}" xr6:coauthVersionLast="36" xr6:coauthVersionMax="36" xr10:uidLastSave="{00000000-0000-0000-0000-000000000000}"/>
  <bookViews>
    <workbookView xWindow="0" yWindow="0" windowWidth="21570" windowHeight="7995" activeTab="2" xr2:uid="{00000000-000D-0000-FFFF-FFFF00000000}"/>
  </bookViews>
  <sheets>
    <sheet name="V301 FFA installation details" sheetId="4" r:id="rId1"/>
    <sheet name="V301 Splitter dump LA BPMs BAMs" sheetId="5" r:id="rId2"/>
    <sheet name="Injector" sheetId="6" r:id="rId3"/>
    <sheet name="FAT V301 details" sheetId="3" r:id="rId4"/>
    <sheet name="BPM button cables" sheetId="1" r:id="rId5"/>
    <sheet name="BPM V301 network cables" sheetId="2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6" l="1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9" i="6"/>
  <c r="J9" i="6"/>
  <c r="H8" i="6"/>
  <c r="L76" i="6"/>
  <c r="J76" i="6"/>
  <c r="H76" i="6"/>
  <c r="L75" i="6"/>
  <c r="J75" i="6"/>
  <c r="H75" i="6"/>
  <c r="L74" i="6"/>
  <c r="J74" i="6"/>
  <c r="H74" i="6"/>
  <c r="L73" i="6"/>
  <c r="J73" i="6"/>
  <c r="H73" i="6"/>
  <c r="L72" i="6"/>
  <c r="J72" i="6"/>
  <c r="H72" i="6"/>
  <c r="L71" i="6"/>
  <c r="J71" i="6"/>
  <c r="H71" i="6"/>
  <c r="L70" i="6"/>
  <c r="J70" i="6"/>
  <c r="H70" i="6"/>
  <c r="L69" i="6"/>
  <c r="J69" i="6"/>
  <c r="H69" i="6"/>
  <c r="H68" i="6"/>
  <c r="H67" i="6"/>
  <c r="L66" i="6"/>
  <c r="J66" i="6"/>
  <c r="H66" i="6"/>
  <c r="L65" i="6"/>
  <c r="J65" i="6"/>
  <c r="H65" i="6"/>
  <c r="L64" i="6"/>
  <c r="J64" i="6"/>
  <c r="H64" i="6"/>
  <c r="L63" i="6"/>
  <c r="J63" i="6"/>
  <c r="H63" i="6"/>
  <c r="L62" i="6"/>
  <c r="J62" i="6"/>
  <c r="H62" i="6"/>
  <c r="H61" i="6"/>
  <c r="H60" i="6"/>
  <c r="L58" i="6"/>
  <c r="J58" i="6"/>
  <c r="H58" i="6"/>
  <c r="L57" i="6"/>
  <c r="J57" i="6"/>
  <c r="H57" i="6"/>
  <c r="L56" i="6"/>
  <c r="J56" i="6"/>
  <c r="H56" i="6"/>
  <c r="L55" i="6"/>
  <c r="J55" i="6"/>
  <c r="H55" i="6"/>
  <c r="L54" i="6"/>
  <c r="J54" i="6"/>
  <c r="H54" i="6"/>
  <c r="L53" i="6"/>
  <c r="J53" i="6"/>
  <c r="H53" i="6"/>
  <c r="L52" i="6"/>
  <c r="J52" i="6"/>
  <c r="H52" i="6"/>
  <c r="L51" i="6"/>
  <c r="J51" i="6"/>
  <c r="H51" i="6"/>
  <c r="H50" i="6"/>
  <c r="H49" i="6"/>
  <c r="L48" i="6"/>
  <c r="J48" i="6"/>
  <c r="H48" i="6"/>
  <c r="L47" i="6"/>
  <c r="J47" i="6"/>
  <c r="H47" i="6"/>
  <c r="L46" i="6"/>
  <c r="J46" i="6"/>
  <c r="H46" i="6"/>
  <c r="L45" i="6"/>
  <c r="J45" i="6"/>
  <c r="H45" i="6"/>
  <c r="L44" i="6"/>
  <c r="J44" i="6"/>
  <c r="H44" i="6"/>
  <c r="H43" i="6"/>
  <c r="H42" i="6"/>
  <c r="L40" i="6"/>
  <c r="K40" i="6"/>
  <c r="J40" i="6"/>
  <c r="H40" i="6"/>
  <c r="L39" i="6"/>
  <c r="K39" i="6"/>
  <c r="J39" i="6"/>
  <c r="H39" i="6"/>
  <c r="L38" i="6"/>
  <c r="K38" i="6"/>
  <c r="J38" i="6"/>
  <c r="H38" i="6"/>
  <c r="L37" i="6"/>
  <c r="K37" i="6"/>
  <c r="J37" i="6"/>
  <c r="H37" i="6"/>
  <c r="L36" i="6"/>
  <c r="K36" i="6"/>
  <c r="J36" i="6"/>
  <c r="H36" i="6"/>
  <c r="L35" i="6"/>
  <c r="K35" i="6"/>
  <c r="J35" i="6"/>
  <c r="H35" i="6"/>
  <c r="L34" i="6"/>
  <c r="K34" i="6"/>
  <c r="J34" i="6"/>
  <c r="H34" i="6"/>
  <c r="L33" i="6"/>
  <c r="K33" i="6"/>
  <c r="J33" i="6"/>
  <c r="H33" i="6"/>
  <c r="L32" i="6"/>
  <c r="K32" i="6"/>
  <c r="J32" i="6"/>
  <c r="H32" i="6"/>
  <c r="L31" i="6"/>
  <c r="K31" i="6"/>
  <c r="J31" i="6"/>
  <c r="H31" i="6"/>
  <c r="L30" i="6"/>
  <c r="K30" i="6"/>
  <c r="J30" i="6"/>
  <c r="H30" i="6"/>
  <c r="L29" i="6"/>
  <c r="K29" i="6"/>
  <c r="J29" i="6"/>
  <c r="H29" i="6"/>
  <c r="L28" i="6"/>
  <c r="K28" i="6"/>
  <c r="J28" i="6"/>
  <c r="H28" i="6"/>
  <c r="L27" i="6"/>
  <c r="K27" i="6"/>
  <c r="J27" i="6"/>
  <c r="H27" i="6"/>
  <c r="L26" i="6"/>
  <c r="K26" i="6"/>
  <c r="J26" i="6"/>
  <c r="H26" i="6"/>
  <c r="L25" i="6"/>
  <c r="K25" i="6"/>
  <c r="J25" i="6"/>
  <c r="H25" i="6"/>
  <c r="L23" i="6"/>
  <c r="J23" i="6"/>
  <c r="L22" i="6"/>
  <c r="J22" i="6"/>
  <c r="L21" i="6"/>
  <c r="J21" i="6"/>
  <c r="L20" i="6"/>
  <c r="J20" i="6"/>
  <c r="L19" i="6"/>
  <c r="J19" i="6"/>
  <c r="L18" i="6"/>
  <c r="J18" i="6"/>
  <c r="J17" i="6"/>
  <c r="J16" i="6"/>
  <c r="J15" i="6"/>
  <c r="J14" i="6"/>
  <c r="J13" i="6"/>
  <c r="J12" i="6"/>
  <c r="J11" i="6"/>
  <c r="J10" i="6"/>
  <c r="L8" i="6"/>
  <c r="K8" i="6"/>
  <c r="J8" i="6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H42" i="5"/>
  <c r="H43" i="5"/>
  <c r="H49" i="5"/>
  <c r="H50" i="5"/>
  <c r="H60" i="5"/>
  <c r="H61" i="5"/>
  <c r="H67" i="5"/>
  <c r="H68" i="5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<sst xmlns="http://schemas.openxmlformats.org/spreadsheetml/2006/main" count="700" uniqueCount="468">
  <si>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</si>
  <si>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</si>
  <si>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</si>
  <si>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</si>
  <si>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</si>
  <si>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</si>
  <si>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</si>
  <si>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</si>
  <si>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</si>
  <si>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</si>
  <si>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</si>
  <si>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</si>
  <si>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</si>
  <si>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</si>
  <si>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</si>
  <si>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</si>
  <si>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</si>
  <si>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</si>
  <si>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</si>
  <si>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</si>
  <si>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</si>
  <si>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</si>
  <si>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</si>
  <si>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</si>
  <si>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</si>
  <si>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</si>
  <si>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</si>
  <si>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</si>
  <si>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</si>
  <si>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</si>
  <si>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</si>
  <si>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</si>
  <si>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</si>
  <si>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</si>
  <si>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</si>
  <si>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</si>
  <si>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</si>
  <si>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</si>
  <si>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</si>
  <si>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</si>
  <si>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</si>
  <si>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</si>
  <si>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</si>
  <si>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</si>
  <si>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</si>
  <si>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</si>
  <si>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</si>
  <si>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</si>
  <si>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</si>
  <si>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</si>
  <si>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</si>
  <si>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</si>
  <si>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</si>
  <si>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</si>
  <si>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</si>
  <si>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</si>
  <si>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</si>
  <si>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</si>
  <si>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</si>
  <si>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</si>
  <si>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</si>
  <si>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</si>
  <si>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</si>
  <si>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</si>
  <si>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</si>
  <si>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</si>
  <si>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</si>
  <si>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</si>
  <si>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</si>
  <si>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</si>
  <si>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</si>
  <si>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</si>
  <si>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</si>
  <si>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</si>
  <si>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</si>
  <si>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</si>
  <si>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</si>
  <si>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</si>
  <si>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</si>
  <si>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</si>
  <si>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</si>
  <si>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</si>
  <si>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</si>
  <si>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</si>
  <si>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</si>
  <si>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</si>
  <si>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</si>
  <si>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</si>
  <si>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</si>
  <si>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</si>
  <si>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</si>
  <si>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</si>
  <si>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</si>
  <si>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</si>
  <si>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</si>
  <si>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</si>
  <si>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</si>
  <si>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</si>
  <si>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</si>
  <si>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</si>
  <si>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</si>
  <si>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</si>
  <si>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</si>
  <si>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</si>
  <si>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</si>
  <si>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</si>
  <si>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</si>
  <si>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</si>
  <si>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</si>
  <si>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</si>
  <si>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</si>
  <si>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</si>
  <si>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</si>
  <si>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</si>
  <si>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</si>
  <si>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</si>
  <si>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</si>
  <si>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</si>
  <si>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</si>
  <si>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</si>
  <si>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</si>
  <si>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</si>
  <si>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</si>
  <si>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</si>
  <si>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</si>
  <si>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</si>
  <si>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</si>
  <si>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</si>
  <si>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</si>
  <si>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</si>
  <si>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</si>
  <si>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</si>
  <si>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</si>
  <si>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</si>
  <si>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</si>
  <si>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</si>
  <si>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</si>
  <si>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</si>
  <si>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</si>
  <si>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</si>
  <si>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</si>
  <si>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</si>
  <si>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</si>
  <si>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</si>
  <si>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</si>
  <si>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</si>
  <si>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</si>
  <si>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</si>
  <si>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</si>
  <si>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</si>
  <si>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</si>
  <si>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</si>
  <si>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</si>
  <si>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</si>
  <si>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</si>
  <si>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</si>
  <si>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</si>
  <si>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</si>
  <si>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</si>
  <si>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</si>
  <si>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</si>
  <si>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</si>
  <si>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</si>
  <si>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</si>
  <si>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</si>
  <si>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</si>
  <si>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</si>
  <si>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</si>
  <si>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</si>
  <si>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</si>
  <si>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</si>
  <si>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</si>
  <si>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</si>
  <si>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</si>
  <si>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</si>
  <si>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</si>
  <si>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</si>
  <si>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</si>
  <si>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</si>
  <si>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</si>
  <si>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</si>
  <si>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</si>
  <si>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</si>
  <si>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</si>
  <si>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</si>
  <si>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</si>
  <si>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</si>
  <si>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</si>
  <si>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</si>
  <si>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</si>
  <si>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</si>
  <si>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</si>
  <si>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</si>
  <si>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</si>
  <si>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</si>
  <si>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</si>
  <si>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</si>
  <si>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</si>
  <si>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</si>
  <si>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</si>
  <si>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</si>
  <si>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</si>
  <si>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</si>
  <si>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</si>
  <si>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</si>
  <si>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</si>
  <si>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</si>
  <si>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</si>
  <si>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</si>
  <si>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</si>
  <si>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</si>
  <si>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</si>
  <si>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</si>
  <si>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</si>
  <si>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</si>
  <si>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</si>
  <si>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</si>
  <si>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</si>
  <si>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</si>
  <si>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</si>
  <si>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</si>
  <si>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</si>
  <si>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</si>
  <si>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</si>
  <si>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</si>
  <si>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</si>
  <si>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</si>
  <si>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</si>
  <si>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</si>
  <si>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</si>
  <si>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</si>
  <si>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</si>
  <si>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</si>
  <si>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</si>
  <si>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</si>
  <si>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</si>
  <si>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</si>
  <si>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</si>
  <si>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</si>
  <si>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</si>
  <si>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</si>
  <si>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</si>
  <si>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</si>
  <si>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</si>
  <si>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</si>
  <si>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</si>
  <si>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</si>
  <si>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</si>
  <si>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</si>
  <si>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</si>
  <si>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</si>
  <si>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</si>
  <si>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</si>
  <si>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</si>
  <si>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</si>
  <si>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</si>
  <si>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</si>
  <si>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</si>
  <si>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</si>
  <si>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</si>
  <si>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</si>
  <si>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</si>
  <si>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</si>
  <si>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</si>
  <si>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</si>
  <si>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</si>
  <si>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</si>
  <si>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</si>
  <si>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</si>
  <si>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</si>
  <si>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</si>
  <si>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</si>
  <si>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</si>
  <si>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</si>
  <si>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</si>
  <si>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</si>
  <si>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</si>
  <si>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</si>
  <si>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</si>
  <si>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</si>
  <si>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</si>
  <si>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</si>
  <si>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</si>
  <si>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</si>
  <si>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</si>
  <si>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</si>
  <si>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</si>
  <si>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</si>
  <si>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</si>
  <si>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</si>
  <si>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</si>
  <si>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</si>
  <si>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</si>
  <si>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</si>
  <si>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</si>
  <si>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</si>
  <si>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</si>
  <si>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</si>
  <si>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</si>
  <si>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</si>
  <si>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</si>
  <si>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</si>
  <si>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</si>
  <si>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</si>
  <si>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</si>
  <si>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</si>
  <si>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</si>
  <si>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</si>
  <si>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</si>
  <si>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</si>
  <si>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</si>
  <si>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</si>
  <si>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</si>
  <si>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</si>
  <si>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</si>
  <si>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</si>
  <si>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</si>
  <si>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</si>
  <si>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</si>
  <si>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</si>
  <si>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</si>
  <si>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</si>
  <si>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</si>
  <si>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</si>
  <si>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</si>
  <si>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</si>
  <si>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</si>
  <si>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</si>
  <si>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</si>
  <si>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</si>
  <si>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</si>
  <si>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</si>
  <si>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</si>
  <si>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</si>
  <si>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</si>
  <si>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</si>
  <si>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</si>
  <si>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</si>
  <si>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</si>
  <si>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</si>
  <si>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</si>
  <si>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</si>
  <si>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</si>
  <si>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</si>
  <si>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</si>
  <si>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</si>
  <si>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</si>
  <si>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</si>
  <si>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</si>
  <si>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</si>
  <si>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</si>
  <si>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</si>
  <si>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</si>
  <si>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</si>
  <si>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</si>
  <si>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</si>
  <si>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</si>
  <si>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</si>
  <si>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</si>
  <si>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</si>
  <si>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</si>
  <si>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</si>
  <si>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</si>
  <si>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</si>
  <si>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</si>
  <si>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</si>
  <si>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</si>
  <si>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</si>
  <si>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</si>
  <si>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</si>
  <si>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</si>
  <si>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</si>
  <si>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</si>
  <si>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</si>
  <si>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</si>
  <si>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</si>
  <si>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</si>
  <si>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</si>
  <si>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</si>
  <si>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</si>
  <si>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</si>
  <si>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</si>
  <si>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</si>
  <si>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</si>
  <si>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</si>
  <si>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</si>
  <si>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</si>
  <si>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</si>
  <si>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</si>
  <si>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</si>
  <si>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</si>
  <si>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</si>
  <si>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</si>
  <si>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</si>
  <si>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</si>
  <si>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</si>
  <si>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</si>
  <si>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</si>
  <si>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</si>
  <si>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</si>
  <si>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</si>
  <si>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</si>
  <si>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</si>
  <si>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</si>
  <si>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</si>
  <si>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</si>
  <si>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</si>
  <si>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</si>
  <si>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</si>
  <si>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</si>
  <si>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</si>
  <si>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</si>
  <si>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</si>
  <si>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</si>
  <si>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</si>
  <si>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</si>
  <si>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</si>
  <si>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</si>
  <si>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</si>
  <si>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</si>
  <si>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</si>
  <si>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</si>
  <si>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</si>
  <si>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</si>
  <si>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</si>
  <si>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</si>
  <si>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</si>
  <si>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</si>
  <si>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</si>
  <si>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</si>
  <si>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</si>
  <si>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</si>
  <si>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</si>
  <si>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</si>
  <si>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</si>
  <si>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</si>
  <si>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</si>
  <si>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</si>
  <si>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</si>
  <si>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</si>
  <si>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</si>
  <si>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</si>
  <si>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</si>
  <si>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</si>
  <si>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</si>
  <si>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</si>
  <si>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25</t>
  </si>
  <si>
    <t>28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</si>
  <si>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</si>
  <si>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</si>
  <si>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</si>
  <si>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</si>
  <si>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</si>
  <si>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</si>
  <si>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</si>
  <si>
    <t>IX1BPG01</t>
  </si>
  <si>
    <t>IX1BPM01</t>
  </si>
  <si>
    <t>IX1BPM02</t>
  </si>
  <si>
    <t>IX1BPM03</t>
  </si>
  <si>
    <t>IX1BPM04</t>
  </si>
  <si>
    <t>IX1BPM05</t>
  </si>
  <si>
    <t>IX1BPM06</t>
  </si>
  <si>
    <t>IX1BPM07</t>
  </si>
  <si>
    <t>IX1BPM08</t>
  </si>
  <si>
    <t>IX1BPM09</t>
  </si>
  <si>
    <t>CBETA-BPM-VME-12</t>
  </si>
  <si>
    <t>Bunch Pattern Generator</t>
  </si>
  <si>
    <t xml:space="preserve">BPMs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</si>
</sst>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0"/>
  <sheetViews>
    <sheetView topLeftCell="A4" workbookViewId="0">
      <selection activeCell="M26" sqref="M26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 x14ac:dyDescent="0.25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 x14ac:dyDescent="0.25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 x14ac:dyDescent="0.25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 x14ac:dyDescent="0.25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 x14ac:dyDescent="0.25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 x14ac:dyDescent="0.25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 x14ac:dyDescent="0.25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 x14ac:dyDescent="0.25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 x14ac:dyDescent="0.25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 x14ac:dyDescent="0.25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 x14ac:dyDescent="0.25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 x14ac:dyDescent="0.25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449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450</v>
      </c>
    </row>
    <row r="21" spans="2:13" x14ac:dyDescent="0.25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 x14ac:dyDescent="0.25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 x14ac:dyDescent="0.25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 x14ac:dyDescent="0.25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 x14ac:dyDescent="0.25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 x14ac:dyDescent="0.25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 x14ac:dyDescent="0.25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 x14ac:dyDescent="0.25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 x14ac:dyDescent="0.25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 x14ac:dyDescent="0.25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 x14ac:dyDescent="0.25">
      <c r="B32" t="s">
        <v>176</v>
      </c>
      <c r="F32">
        <v>9</v>
      </c>
      <c r="H32" s="1">
        <f t="shared" si="4"/>
        <v>110</v>
      </c>
      <c r="I32" s="36" t="s">
        <v>433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 x14ac:dyDescent="0.25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 x14ac:dyDescent="0.25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 x14ac:dyDescent="0.25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 x14ac:dyDescent="0.25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 x14ac:dyDescent="0.25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 x14ac:dyDescent="0.25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 x14ac:dyDescent="0.25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 x14ac:dyDescent="0.25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 x14ac:dyDescent="0.25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 x14ac:dyDescent="0.25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 x14ac:dyDescent="0.25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 x14ac:dyDescent="0.25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 x14ac:dyDescent="0.25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 x14ac:dyDescent="0.25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 x14ac:dyDescent="0.25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 x14ac:dyDescent="0.25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 x14ac:dyDescent="0.25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 x14ac:dyDescent="0.25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 x14ac:dyDescent="0.25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 x14ac:dyDescent="0.25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 x14ac:dyDescent="0.25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 x14ac:dyDescent="0.25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 x14ac:dyDescent="0.25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 x14ac:dyDescent="0.25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 x14ac:dyDescent="0.25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 x14ac:dyDescent="0.25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 x14ac:dyDescent="0.25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 x14ac:dyDescent="0.25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 x14ac:dyDescent="0.25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 x14ac:dyDescent="0.25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 x14ac:dyDescent="0.25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 x14ac:dyDescent="0.25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 x14ac:dyDescent="0.25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 x14ac:dyDescent="0.25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 x14ac:dyDescent="0.25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 x14ac:dyDescent="0.25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 x14ac:dyDescent="0.25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 x14ac:dyDescent="0.25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 x14ac:dyDescent="0.25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 x14ac:dyDescent="0.25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 x14ac:dyDescent="0.25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 x14ac:dyDescent="0.25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 x14ac:dyDescent="0.25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 x14ac:dyDescent="0.25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 x14ac:dyDescent="0.25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 x14ac:dyDescent="0.25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 x14ac:dyDescent="0.25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 x14ac:dyDescent="0.25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 x14ac:dyDescent="0.25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 x14ac:dyDescent="0.25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 x14ac:dyDescent="0.25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 x14ac:dyDescent="0.25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 x14ac:dyDescent="0.25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 x14ac:dyDescent="0.25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 x14ac:dyDescent="0.25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 x14ac:dyDescent="0.25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 x14ac:dyDescent="0.25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 x14ac:dyDescent="0.25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 x14ac:dyDescent="0.25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 x14ac:dyDescent="0.25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 x14ac:dyDescent="0.25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 x14ac:dyDescent="0.25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 x14ac:dyDescent="0.25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 x14ac:dyDescent="0.25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 x14ac:dyDescent="0.25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 x14ac:dyDescent="0.25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 x14ac:dyDescent="0.25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 x14ac:dyDescent="0.25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 x14ac:dyDescent="0.25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 x14ac:dyDescent="0.25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 x14ac:dyDescent="0.25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 x14ac:dyDescent="0.25">
      <c r="B109" t="s">
        <v>248</v>
      </c>
      <c r="C109" t="s">
        <v>161</v>
      </c>
      <c r="F109">
        <v>6</v>
      </c>
      <c r="H109" s="1">
        <f t="shared" si="23"/>
        <v>233</v>
      </c>
      <c r="I109" s="36" t="s">
        <v>358</v>
      </c>
      <c r="J109" s="1" t="str">
        <f t="shared" si="24"/>
        <v>02:CB:EA:CB:EA:85</v>
      </c>
      <c r="K109" s="30" t="str">
        <f t="shared" si="25"/>
        <v>172.18.52.133</v>
      </c>
      <c r="L109" s="1" t="str">
        <f t="shared" si="26"/>
        <v>erpxbpm133.classe.cornell.edu</v>
      </c>
    </row>
    <row r="110" spans="2:12" x14ac:dyDescent="0.25">
      <c r="B110" t="s">
        <v>249</v>
      </c>
      <c r="F110">
        <v>7</v>
      </c>
      <c r="H110" s="1">
        <f t="shared" si="23"/>
        <v>159</v>
      </c>
      <c r="I110" s="36" t="s">
        <v>359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 x14ac:dyDescent="0.25">
      <c r="B111" t="s">
        <v>250</v>
      </c>
      <c r="F111">
        <v>8</v>
      </c>
      <c r="H111" s="1">
        <f t="shared" si="23"/>
        <v>185</v>
      </c>
      <c r="I111" s="36" t="s">
        <v>360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 x14ac:dyDescent="0.25">
      <c r="B112" t="s">
        <v>251</v>
      </c>
      <c r="F112">
        <v>9</v>
      </c>
      <c r="H112" s="1">
        <f t="shared" si="23"/>
        <v>103</v>
      </c>
      <c r="I112" s="36" t="s">
        <v>361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 x14ac:dyDescent="0.25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362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 x14ac:dyDescent="0.25">
      <c r="B114" t="s">
        <v>253</v>
      </c>
      <c r="F114">
        <v>11</v>
      </c>
      <c r="H114" s="1">
        <f t="shared" si="23"/>
        <v>238</v>
      </c>
      <c r="I114" s="36" t="s">
        <v>363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 x14ac:dyDescent="0.25">
      <c r="B115" t="s">
        <v>254</v>
      </c>
      <c r="F115">
        <v>12</v>
      </c>
      <c r="H115" s="1">
        <f t="shared" si="23"/>
        <v>239</v>
      </c>
      <c r="I115" s="36" t="s">
        <v>364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 x14ac:dyDescent="0.25">
      <c r="B116" t="s">
        <v>255</v>
      </c>
      <c r="F116">
        <v>13</v>
      </c>
      <c r="H116" s="1">
        <f t="shared" si="23"/>
        <v>106</v>
      </c>
      <c r="I116" s="36" t="s">
        <v>365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 x14ac:dyDescent="0.25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366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 x14ac:dyDescent="0.25">
      <c r="B118" t="s">
        <v>257</v>
      </c>
      <c r="F118">
        <v>15</v>
      </c>
      <c r="H118" s="1">
        <f t="shared" si="23"/>
        <v>240</v>
      </c>
      <c r="I118" s="36" t="s">
        <v>367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 x14ac:dyDescent="0.25">
      <c r="B119" t="s">
        <v>258</v>
      </c>
      <c r="F119">
        <v>16</v>
      </c>
      <c r="H119" s="1">
        <f t="shared" si="23"/>
        <v>152</v>
      </c>
      <c r="I119" s="36" t="s">
        <v>368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 x14ac:dyDescent="0.25">
      <c r="B120" t="s">
        <v>259</v>
      </c>
      <c r="F120">
        <v>17</v>
      </c>
      <c r="H120" s="1">
        <f t="shared" si="23"/>
        <v>128</v>
      </c>
      <c r="I120" s="36" t="s">
        <v>369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76"/>
  <sheetViews>
    <sheetView workbookViewId="0">
      <selection sqref="A1:XFD1048576"/>
    </sheetView>
  </sheetViews>
  <sheetFormatPr defaultColWidth="8.85546875" defaultRowHeight="15" x14ac:dyDescent="0.25"/>
  <cols>
    <col min="1" max="1" width="1.140625" customWidth="1"/>
    <col min="2" max="2" width="18.28515625" customWidth="1"/>
    <col min="3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111</v>
      </c>
      <c r="C8" t="s">
        <v>51</v>
      </c>
      <c r="E8" t="s">
        <v>394</v>
      </c>
      <c r="F8">
        <v>2</v>
      </c>
      <c r="H8" s="1">
        <f>100+HEX2DEC(I8)</f>
        <v>190</v>
      </c>
      <c r="I8" s="36" t="s">
        <v>434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 x14ac:dyDescent="0.25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 x14ac:dyDescent="0.25">
      <c r="B10" t="s">
        <v>113</v>
      </c>
      <c r="F10">
        <v>4</v>
      </c>
      <c r="H10" s="1">
        <f t="shared" si="1"/>
        <v>222</v>
      </c>
      <c r="I10" s="36" t="s">
        <v>435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 x14ac:dyDescent="0.25">
      <c r="B11" t="s">
        <v>114</v>
      </c>
      <c r="F11">
        <v>5</v>
      </c>
      <c r="H11" s="1">
        <f t="shared" si="1"/>
        <v>146</v>
      </c>
      <c r="I11" s="36" t="s">
        <v>436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 x14ac:dyDescent="0.25">
      <c r="B12" t="s">
        <v>115</v>
      </c>
      <c r="F12">
        <v>6</v>
      </c>
      <c r="H12" s="1">
        <f t="shared" si="1"/>
        <v>211</v>
      </c>
      <c r="I12" s="36" t="s">
        <v>437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 x14ac:dyDescent="0.25">
      <c r="B13" t="s">
        <v>370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 x14ac:dyDescent="0.25">
      <c r="B14" t="s">
        <v>371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 x14ac:dyDescent="0.25">
      <c r="B15" t="s">
        <v>372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 x14ac:dyDescent="0.25">
      <c r="B16" t="s">
        <v>373</v>
      </c>
      <c r="F16">
        <v>10</v>
      </c>
      <c r="H16" s="1">
        <f t="shared" si="1"/>
        <v>177</v>
      </c>
      <c r="I16" s="36" t="s">
        <v>438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 x14ac:dyDescent="0.25">
      <c r="B17" t="s">
        <v>377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 x14ac:dyDescent="0.25">
      <c r="B18" t="s">
        <v>374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 x14ac:dyDescent="0.25">
      <c r="B19" t="s">
        <v>375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 x14ac:dyDescent="0.25">
      <c r="B20" t="s">
        <v>376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 x14ac:dyDescent="0.25">
      <c r="B21" t="s">
        <v>378</v>
      </c>
      <c r="F21">
        <v>15</v>
      </c>
      <c r="H21" s="1">
        <f t="shared" si="1"/>
        <v>161</v>
      </c>
      <c r="I21" s="36" t="s">
        <v>439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 x14ac:dyDescent="0.25">
      <c r="B22" t="s">
        <v>379</v>
      </c>
      <c r="F22">
        <v>16</v>
      </c>
      <c r="H22" s="1">
        <f t="shared" si="1"/>
        <v>255</v>
      </c>
      <c r="I22" s="36" t="s">
        <v>440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 x14ac:dyDescent="0.25">
      <c r="B23" t="s">
        <v>380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 x14ac:dyDescent="0.25">
      <c r="B25" t="s">
        <v>381</v>
      </c>
      <c r="C25" t="s">
        <v>393</v>
      </c>
      <c r="E25" t="s">
        <v>395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0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 x14ac:dyDescent="0.25">
      <c r="B26" t="s">
        <v>382</v>
      </c>
      <c r="F26">
        <v>3</v>
      </c>
      <c r="H26" s="1">
        <f t="shared" ref="H26:H40" si="5">100+HEX2DEC(I26)</f>
        <v>254</v>
      </c>
      <c r="I26" s="36" t="s">
        <v>441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 x14ac:dyDescent="0.25">
      <c r="B27" t="s">
        <v>383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 x14ac:dyDescent="0.25">
      <c r="B28" t="s">
        <v>384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 x14ac:dyDescent="0.25">
      <c r="B29" t="s">
        <v>451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 x14ac:dyDescent="0.25">
      <c r="B30" t="s">
        <v>385</v>
      </c>
      <c r="F30">
        <v>7</v>
      </c>
      <c r="H30" s="1">
        <f t="shared" si="5"/>
        <v>112</v>
      </c>
      <c r="I30" s="36" t="s">
        <v>442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 x14ac:dyDescent="0.25">
      <c r="B31" t="s">
        <v>386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 x14ac:dyDescent="0.25">
      <c r="B32" t="s">
        <v>387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 x14ac:dyDescent="0.25">
      <c r="B33" t="s">
        <v>388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 x14ac:dyDescent="0.25">
      <c r="B34" t="s">
        <v>452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 x14ac:dyDescent="0.25">
      <c r="B35" t="s">
        <v>389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 x14ac:dyDescent="0.25">
      <c r="B36" t="s">
        <v>390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 x14ac:dyDescent="0.25">
      <c r="B37" t="s">
        <v>453</v>
      </c>
      <c r="F37">
        <v>14</v>
      </c>
      <c r="H37" s="1">
        <f t="shared" si="5"/>
        <v>258</v>
      </c>
      <c r="I37" s="36" t="s">
        <v>443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 x14ac:dyDescent="0.25">
      <c r="B38" t="s">
        <v>391</v>
      </c>
      <c r="F38">
        <v>15</v>
      </c>
      <c r="H38" s="1">
        <f t="shared" si="5"/>
        <v>126</v>
      </c>
      <c r="I38" s="36" t="s">
        <v>444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 x14ac:dyDescent="0.25">
      <c r="B39" t="s">
        <v>392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 x14ac:dyDescent="0.25">
      <c r="B40" t="s">
        <v>454</v>
      </c>
      <c r="F40">
        <v>17</v>
      </c>
      <c r="H40" s="1">
        <f t="shared" si="5"/>
        <v>192</v>
      </c>
      <c r="I40" s="36" t="s">
        <v>445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 x14ac:dyDescent="0.25">
      <c r="B42" t="s">
        <v>396</v>
      </c>
      <c r="E42" t="s">
        <v>405</v>
      </c>
      <c r="F42">
        <v>2</v>
      </c>
      <c r="H42" s="1">
        <f>HEX2DEC(I42)</f>
        <v>85</v>
      </c>
      <c r="I42" s="21" t="s">
        <v>360</v>
      </c>
      <c r="J42" t="s">
        <v>64</v>
      </c>
      <c r="K42" s="30" t="s">
        <v>69</v>
      </c>
      <c r="L42" t="s">
        <v>70</v>
      </c>
    </row>
    <row r="43" spans="2:12" x14ac:dyDescent="0.25">
      <c r="B43" t="s">
        <v>397</v>
      </c>
      <c r="F43">
        <v>3</v>
      </c>
      <c r="H43" s="1">
        <f>HEX2DEC(I43)</f>
        <v>27</v>
      </c>
      <c r="I43" s="21" t="s">
        <v>341</v>
      </c>
      <c r="J43" t="s">
        <v>95</v>
      </c>
      <c r="K43" s="30" t="s">
        <v>85</v>
      </c>
      <c r="L43" t="s">
        <v>71</v>
      </c>
    </row>
    <row r="44" spans="2:12" x14ac:dyDescent="0.25">
      <c r="B44" t="s">
        <v>398</v>
      </c>
      <c r="F44">
        <v>4</v>
      </c>
      <c r="H44" s="1">
        <f t="shared" ref="H44:H58" si="8">100+HEX2DEC(I44)</f>
        <v>100</v>
      </c>
      <c r="I44" s="36"/>
      <c r="J44" s="1" t="str">
        <f t="shared" ref="J44:J58" si="9">"02:CB:EA:CB:EA:"&amp;TEXT(I44,"00")</f>
        <v>02:CB:EA:CB:EA:00</v>
      </c>
      <c r="L44" s="1" t="str">
        <f t="shared" ref="L44:L57" si="10">"erpxbpm"&amp;TEXT(HEX2DEC(I44),"000")&amp;".classe.cornell.edu"</f>
        <v>erpxbpm000.classe.cornell.edu</v>
      </c>
    </row>
    <row r="45" spans="2:12" x14ac:dyDescent="0.25">
      <c r="B45" t="s">
        <v>399</v>
      </c>
      <c r="F45">
        <v>5</v>
      </c>
      <c r="H45" s="1">
        <f t="shared" si="8"/>
        <v>100</v>
      </c>
      <c r="I45" s="36"/>
      <c r="J45" s="1" t="str">
        <f t="shared" si="9"/>
        <v>02:CB:EA:CB:EA:00</v>
      </c>
      <c r="L45" s="1" t="str">
        <f t="shared" si="10"/>
        <v>erpxbpm000.classe.cornell.edu</v>
      </c>
    </row>
    <row r="46" spans="2:12" x14ac:dyDescent="0.25">
      <c r="B46" t="s">
        <v>400</v>
      </c>
      <c r="F46">
        <v>6</v>
      </c>
      <c r="H46" s="1">
        <f t="shared" si="8"/>
        <v>100</v>
      </c>
      <c r="I46" s="36"/>
      <c r="J46" s="1" t="str">
        <f t="shared" si="9"/>
        <v>02:CB:EA:CB:EA:00</v>
      </c>
      <c r="L46" s="1" t="str">
        <f t="shared" si="10"/>
        <v>erpxbpm000.classe.cornell.edu</v>
      </c>
    </row>
    <row r="47" spans="2:12" x14ac:dyDescent="0.25">
      <c r="B47" t="s">
        <v>401</v>
      </c>
      <c r="F47">
        <v>7</v>
      </c>
      <c r="H47" s="1">
        <f t="shared" si="8"/>
        <v>100</v>
      </c>
      <c r="I47" s="36"/>
      <c r="J47" s="1" t="str">
        <f t="shared" si="9"/>
        <v>02:CB:EA:CB:EA:00</v>
      </c>
      <c r="L47" s="1" t="str">
        <f t="shared" si="10"/>
        <v>erpxbpm000.classe.cornell.edu</v>
      </c>
    </row>
    <row r="48" spans="2:12" x14ac:dyDescent="0.25">
      <c r="B48" t="s">
        <v>402</v>
      </c>
      <c r="F48">
        <v>8</v>
      </c>
      <c r="H48" s="1">
        <f t="shared" si="8"/>
        <v>100</v>
      </c>
      <c r="I48" s="36"/>
      <c r="J48" s="1" t="str">
        <f t="shared" si="9"/>
        <v>02:CB:EA:CB:EA:00</v>
      </c>
      <c r="L48" s="1" t="str">
        <f t="shared" si="10"/>
        <v>erpxbpm000.classe.cornell.edu</v>
      </c>
    </row>
    <row r="49" spans="2:12" x14ac:dyDescent="0.25">
      <c r="B49" t="s">
        <v>403</v>
      </c>
      <c r="C49" t="s">
        <v>425</v>
      </c>
      <c r="F49">
        <v>9</v>
      </c>
      <c r="H49" s="1">
        <f>HEX2DEC(I49)</f>
        <v>28</v>
      </c>
      <c r="I49" s="21" t="s">
        <v>369</v>
      </c>
      <c r="J49" t="s">
        <v>96</v>
      </c>
      <c r="K49" s="30" t="s">
        <v>86</v>
      </c>
      <c r="L49" t="s">
        <v>76</v>
      </c>
    </row>
    <row r="50" spans="2:12" x14ac:dyDescent="0.25">
      <c r="B50" t="s">
        <v>404</v>
      </c>
      <c r="C50" t="s">
        <v>426</v>
      </c>
      <c r="F50">
        <v>10</v>
      </c>
      <c r="H50" s="1">
        <f>HEX2DEC(I50)</f>
        <v>36</v>
      </c>
      <c r="I50" s="21" t="s">
        <v>311</v>
      </c>
      <c r="J50" t="s">
        <v>66</v>
      </c>
      <c r="K50" s="30" t="s">
        <v>62</v>
      </c>
      <c r="L50" t="s">
        <v>73</v>
      </c>
    </row>
    <row r="51" spans="2:12" x14ac:dyDescent="0.25">
      <c r="F51">
        <v>11</v>
      </c>
      <c r="H51" s="1">
        <f t="shared" si="8"/>
        <v>100</v>
      </c>
      <c r="I51" s="36"/>
      <c r="J51" s="1" t="str">
        <f t="shared" si="9"/>
        <v>02:CB:EA:CB:EA:00</v>
      </c>
      <c r="L51" s="1" t="str">
        <f t="shared" si="10"/>
        <v>erpxbpm000.classe.cornell.edu</v>
      </c>
    </row>
    <row r="52" spans="2:12" ht="15.75" x14ac:dyDescent="0.25">
      <c r="B52" s="37" t="s">
        <v>427</v>
      </c>
      <c r="F52">
        <v>12</v>
      </c>
      <c r="H52" s="1">
        <f t="shared" si="8"/>
        <v>100</v>
      </c>
      <c r="I52" s="36"/>
      <c r="J52" s="1" t="str">
        <f t="shared" si="9"/>
        <v>02:CB:EA:CB:EA:00</v>
      </c>
      <c r="L52" s="1" t="str">
        <f t="shared" si="10"/>
        <v>erpxbpm000.classe.cornell.edu</v>
      </c>
    </row>
    <row r="53" spans="2:12" ht="15.75" x14ac:dyDescent="0.25">
      <c r="B53" s="37" t="s">
        <v>428</v>
      </c>
      <c r="F53">
        <v>13</v>
      </c>
      <c r="H53" s="1">
        <f t="shared" si="8"/>
        <v>100</v>
      </c>
      <c r="I53" s="36"/>
      <c r="J53" s="1" t="str">
        <f t="shared" si="9"/>
        <v>02:CB:EA:CB:EA:00</v>
      </c>
      <c r="L53" s="1" t="str">
        <f t="shared" si="10"/>
        <v>erpxbpm000.classe.cornell.edu</v>
      </c>
    </row>
    <row r="54" spans="2:12" ht="15.75" x14ac:dyDescent="0.25">
      <c r="B54" s="37" t="s">
        <v>429</v>
      </c>
      <c r="F54">
        <v>14</v>
      </c>
      <c r="H54" s="1">
        <f t="shared" si="8"/>
        <v>100</v>
      </c>
      <c r="I54" s="36"/>
      <c r="J54" s="1" t="str">
        <f t="shared" si="9"/>
        <v>02:CB:EA:CB:EA:00</v>
      </c>
      <c r="L54" s="1" t="str">
        <f t="shared" si="10"/>
        <v>erpxbpm000.classe.cornell.edu</v>
      </c>
    </row>
    <row r="55" spans="2:12" ht="15.75" x14ac:dyDescent="0.25">
      <c r="B55" s="37" t="s">
        <v>430</v>
      </c>
      <c r="F55">
        <v>15</v>
      </c>
      <c r="H55" s="1">
        <f t="shared" si="8"/>
        <v>100</v>
      </c>
      <c r="I55" s="36"/>
      <c r="J55" s="1" t="str">
        <f t="shared" si="9"/>
        <v>02:CB:EA:CB:EA:00</v>
      </c>
      <c r="L55" s="1" t="str">
        <f t="shared" si="10"/>
        <v>erpxbpm000.classe.cornell.edu</v>
      </c>
    </row>
    <row r="56" spans="2:12" ht="15.75" x14ac:dyDescent="0.25">
      <c r="B56" s="37" t="s">
        <v>431</v>
      </c>
      <c r="F56">
        <v>16</v>
      </c>
      <c r="H56" s="1">
        <f t="shared" si="8"/>
        <v>100</v>
      </c>
      <c r="I56" s="36"/>
      <c r="J56" s="1" t="str">
        <f t="shared" si="9"/>
        <v>02:CB:EA:CB:EA:00</v>
      </c>
      <c r="L56" s="1" t="str">
        <f t="shared" si="10"/>
        <v>erpxbpm000.classe.cornell.edu</v>
      </c>
    </row>
    <row r="57" spans="2:12" ht="15.75" x14ac:dyDescent="0.25">
      <c r="B57" s="37" t="s">
        <v>432</v>
      </c>
      <c r="F57">
        <v>17</v>
      </c>
      <c r="H57" s="1">
        <f t="shared" si="8"/>
        <v>100</v>
      </c>
      <c r="I57" s="36"/>
      <c r="J57" s="1" t="str">
        <f t="shared" si="9"/>
        <v>02:CB:EA:CB:EA:00</v>
      </c>
      <c r="L57" s="1" t="str">
        <f t="shared" si="10"/>
        <v>erpxbpm000.classe.cornell.edu</v>
      </c>
    </row>
    <row r="58" spans="2:12" x14ac:dyDescent="0.25">
      <c r="F58">
        <v>18</v>
      </c>
      <c r="H58" s="1">
        <f t="shared" si="8"/>
        <v>100</v>
      </c>
      <c r="I58" s="36"/>
      <c r="J58" s="1" t="str">
        <f t="shared" si="9"/>
        <v>02:CB:EA:CB:EA:00</v>
      </c>
      <c r="L58" s="1" t="str">
        <f t="shared" ref="L58" si="11">"erpxbpm"&amp;TEXT(HEX2DEC(I58),"000")&amp;".classe.cornell.edu"</f>
        <v>erpxbpm000.classe.cornell.edu</v>
      </c>
    </row>
    <row r="60" spans="2:12" x14ac:dyDescent="0.25">
      <c r="B60" t="s">
        <v>407</v>
      </c>
      <c r="E60" t="s">
        <v>406</v>
      </c>
      <c r="F60">
        <v>2</v>
      </c>
      <c r="H60" s="1">
        <f>HEX2DEC(I60)</f>
        <v>37</v>
      </c>
      <c r="I60" s="21" t="s">
        <v>446</v>
      </c>
      <c r="J60" t="s">
        <v>65</v>
      </c>
      <c r="K60" s="30" t="s">
        <v>61</v>
      </c>
      <c r="L60" t="s">
        <v>72</v>
      </c>
    </row>
    <row r="61" spans="2:12" x14ac:dyDescent="0.25">
      <c r="B61" t="s">
        <v>408</v>
      </c>
      <c r="F61">
        <v>3</v>
      </c>
      <c r="H61" s="1">
        <f>HEX2DEC(I61)</f>
        <v>38</v>
      </c>
      <c r="I61" s="21" t="s">
        <v>303</v>
      </c>
      <c r="J61" t="s">
        <v>67</v>
      </c>
      <c r="K61" s="30" t="s">
        <v>63</v>
      </c>
      <c r="L61" t="s">
        <v>74</v>
      </c>
    </row>
    <row r="62" spans="2:12" x14ac:dyDescent="0.25">
      <c r="B62" t="s">
        <v>409</v>
      </c>
      <c r="F62">
        <v>4</v>
      </c>
      <c r="H62" s="1">
        <f t="shared" ref="H62:H76" si="12">100+HEX2DEC(I62)</f>
        <v>100</v>
      </c>
      <c r="I62" s="36"/>
      <c r="J62" s="1" t="str">
        <f t="shared" ref="J62:J76" si="13">"02:CB:EA:CB:EA:"&amp;TEXT(I62,"00")</f>
        <v>02:CB:EA:CB:EA:00</v>
      </c>
      <c r="L62" s="1" t="str">
        <f t="shared" ref="L62:L75" si="14">"erpxbpm"&amp;TEXT(HEX2DEC(I62),"000")&amp;".classe.cornell.edu"</f>
        <v>erpxbpm000.classe.cornell.edu</v>
      </c>
    </row>
    <row r="63" spans="2:12" x14ac:dyDescent="0.25">
      <c r="B63" t="s">
        <v>410</v>
      </c>
      <c r="F63">
        <v>5</v>
      </c>
      <c r="H63" s="1">
        <f t="shared" si="12"/>
        <v>100</v>
      </c>
      <c r="I63" s="36"/>
      <c r="J63" s="1" t="str">
        <f t="shared" si="13"/>
        <v>02:CB:EA:CB:EA:00</v>
      </c>
      <c r="L63" s="1" t="str">
        <f t="shared" si="14"/>
        <v>erpxbpm000.classe.cornell.edu</v>
      </c>
    </row>
    <row r="64" spans="2:12" x14ac:dyDescent="0.25">
      <c r="B64" t="s">
        <v>411</v>
      </c>
      <c r="F64">
        <v>6</v>
      </c>
      <c r="H64" s="1">
        <f t="shared" si="12"/>
        <v>100</v>
      </c>
      <c r="I64" s="36"/>
      <c r="J64" s="1" t="str">
        <f t="shared" si="13"/>
        <v>02:CB:EA:CB:EA:00</v>
      </c>
      <c r="L64" s="1" t="str">
        <f t="shared" si="14"/>
        <v>erpxbpm000.classe.cornell.edu</v>
      </c>
    </row>
    <row r="65" spans="2:12" x14ac:dyDescent="0.25">
      <c r="B65" t="s">
        <v>412</v>
      </c>
      <c r="F65">
        <v>7</v>
      </c>
      <c r="H65" s="1">
        <f t="shared" si="12"/>
        <v>100</v>
      </c>
      <c r="I65" s="36"/>
      <c r="J65" s="1" t="str">
        <f t="shared" si="13"/>
        <v>02:CB:EA:CB:EA:00</v>
      </c>
      <c r="L65" s="1" t="str">
        <f t="shared" si="14"/>
        <v>erpxbpm000.classe.cornell.edu</v>
      </c>
    </row>
    <row r="66" spans="2:12" x14ac:dyDescent="0.25">
      <c r="B66" t="s">
        <v>413</v>
      </c>
      <c r="F66">
        <v>8</v>
      </c>
      <c r="H66" s="1">
        <f t="shared" si="12"/>
        <v>100</v>
      </c>
      <c r="I66" s="36"/>
      <c r="J66" s="1" t="str">
        <f t="shared" si="13"/>
        <v>02:CB:EA:CB:EA:00</v>
      </c>
      <c r="L66" s="1" t="str">
        <f t="shared" si="14"/>
        <v>erpxbpm000.classe.cornell.edu</v>
      </c>
    </row>
    <row r="67" spans="2:12" x14ac:dyDescent="0.25">
      <c r="B67" t="s">
        <v>414</v>
      </c>
      <c r="C67" t="s">
        <v>424</v>
      </c>
      <c r="F67">
        <v>9</v>
      </c>
      <c r="H67" s="1">
        <f>HEX2DEC(I67)</f>
        <v>62</v>
      </c>
      <c r="I67" s="21" t="s">
        <v>290</v>
      </c>
      <c r="J67" t="s">
        <v>97</v>
      </c>
      <c r="K67" s="30" t="s">
        <v>87</v>
      </c>
      <c r="L67" t="s">
        <v>77</v>
      </c>
    </row>
    <row r="68" spans="2:12" x14ac:dyDescent="0.25">
      <c r="B68" t="s">
        <v>415</v>
      </c>
      <c r="C68" t="s">
        <v>423</v>
      </c>
      <c r="F68">
        <v>10</v>
      </c>
      <c r="H68" s="1">
        <f>HEX2DEC(I68)</f>
        <v>40</v>
      </c>
      <c r="I68" s="21" t="s">
        <v>447</v>
      </c>
      <c r="J68" t="s">
        <v>68</v>
      </c>
      <c r="K68" s="30" t="s">
        <v>448</v>
      </c>
      <c r="L68" t="s">
        <v>75</v>
      </c>
    </row>
    <row r="69" spans="2:12" x14ac:dyDescent="0.25">
      <c r="F69">
        <v>11</v>
      </c>
      <c r="H69" s="1">
        <f t="shared" si="12"/>
        <v>100</v>
      </c>
      <c r="I69" s="36"/>
      <c r="J69" s="1" t="str">
        <f t="shared" si="13"/>
        <v>02:CB:EA:CB:EA:00</v>
      </c>
      <c r="L69" s="1" t="str">
        <f t="shared" si="14"/>
        <v>erpxbpm000.classe.cornell.edu</v>
      </c>
    </row>
    <row r="70" spans="2:12" x14ac:dyDescent="0.25">
      <c r="F70">
        <v>12</v>
      </c>
      <c r="H70" s="1">
        <f t="shared" si="12"/>
        <v>100</v>
      </c>
      <c r="I70" s="36"/>
      <c r="J70" s="1" t="str">
        <f t="shared" si="13"/>
        <v>02:CB:EA:CB:EA:00</v>
      </c>
      <c r="L70" s="1" t="str">
        <f t="shared" si="14"/>
        <v>erpxbpm000.classe.cornell.edu</v>
      </c>
    </row>
    <row r="71" spans="2:12" x14ac:dyDescent="0.25">
      <c r="F71">
        <v>13</v>
      </c>
      <c r="H71" s="1">
        <f t="shared" si="12"/>
        <v>100</v>
      </c>
      <c r="I71" s="36"/>
      <c r="J71" s="1" t="str">
        <f t="shared" si="13"/>
        <v>02:CB:EA:CB:EA:00</v>
      </c>
      <c r="L71" s="1" t="str">
        <f t="shared" si="14"/>
        <v>erpxbpm000.classe.cornell.edu</v>
      </c>
    </row>
    <row r="72" spans="2:12" x14ac:dyDescent="0.25">
      <c r="B72" t="s">
        <v>416</v>
      </c>
      <c r="C72" t="s">
        <v>421</v>
      </c>
      <c r="F72">
        <v>14</v>
      </c>
      <c r="H72" s="1">
        <f t="shared" si="12"/>
        <v>100</v>
      </c>
      <c r="I72" s="36"/>
      <c r="J72" s="1" t="str">
        <f t="shared" si="13"/>
        <v>02:CB:EA:CB:EA:00</v>
      </c>
      <c r="L72" s="1" t="str">
        <f t="shared" si="14"/>
        <v>erpxbpm000.classe.cornell.edu</v>
      </c>
    </row>
    <row r="73" spans="2:12" x14ac:dyDescent="0.25">
      <c r="B73" t="s">
        <v>417</v>
      </c>
      <c r="F73">
        <v>15</v>
      </c>
      <c r="H73" s="1">
        <f t="shared" si="12"/>
        <v>100</v>
      </c>
      <c r="I73" s="36"/>
      <c r="J73" s="1" t="str">
        <f t="shared" si="13"/>
        <v>02:CB:EA:CB:EA:00</v>
      </c>
      <c r="L73" s="1" t="str">
        <f t="shared" si="14"/>
        <v>erpxbpm000.classe.cornell.edu</v>
      </c>
    </row>
    <row r="74" spans="2:12" x14ac:dyDescent="0.25">
      <c r="B74" t="s">
        <v>418</v>
      </c>
      <c r="F74">
        <v>16</v>
      </c>
      <c r="H74" s="1">
        <f t="shared" si="12"/>
        <v>100</v>
      </c>
      <c r="I74" s="36"/>
      <c r="J74" s="1" t="str">
        <f t="shared" si="13"/>
        <v>02:CB:EA:CB:EA:00</v>
      </c>
      <c r="L74" s="1" t="str">
        <f t="shared" si="14"/>
        <v>erpxbpm000.classe.cornell.edu</v>
      </c>
    </row>
    <row r="75" spans="2:12" x14ac:dyDescent="0.25">
      <c r="B75" t="s">
        <v>419</v>
      </c>
      <c r="C75" t="s">
        <v>422</v>
      </c>
      <c r="F75">
        <v>17</v>
      </c>
      <c r="H75" s="1">
        <f t="shared" si="12"/>
        <v>100</v>
      </c>
      <c r="I75" s="36"/>
      <c r="J75" s="1" t="str">
        <f t="shared" si="13"/>
        <v>02:CB:EA:CB:EA:00</v>
      </c>
      <c r="L75" s="1" t="str">
        <f t="shared" si="14"/>
        <v>erpxbpm000.classe.cornell.edu</v>
      </c>
    </row>
    <row r="76" spans="2:12" x14ac:dyDescent="0.25">
      <c r="B76" t="s">
        <v>420</v>
      </c>
      <c r="F76">
        <v>18</v>
      </c>
      <c r="H76" s="1">
        <f t="shared" si="12"/>
        <v>100</v>
      </c>
      <c r="I76" s="36"/>
      <c r="J76" s="1" t="str">
        <f t="shared" si="13"/>
        <v>02:CB:EA:CB:EA:00</v>
      </c>
      <c r="L76" s="1" t="str">
        <f t="shared" ref="L76" si="15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0C5B-0F4E-45A6-8601-A120909B0574}">
  <dimension ref="B1:L76"/>
  <sheetViews>
    <sheetView tabSelected="1" topLeftCell="A3" workbookViewId="0">
      <selection activeCell="C9" sqref="C9"/>
    </sheetView>
  </sheetViews>
  <sheetFormatPr defaultColWidth="8.85546875" defaultRowHeight="15" x14ac:dyDescent="0.25"/>
  <cols>
    <col min="1" max="1" width="1.140625" customWidth="1"/>
    <col min="2" max="2" width="18.28515625" customWidth="1"/>
    <col min="3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1" t="s">
        <v>56</v>
      </c>
      <c r="C6" s="32"/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455</v>
      </c>
      <c r="C8" t="s">
        <v>466</v>
      </c>
      <c r="E8" t="s">
        <v>465</v>
      </c>
      <c r="F8">
        <v>2</v>
      </c>
      <c r="H8" s="1">
        <f>100+HEX2DEC(I8)</f>
        <v>229</v>
      </c>
      <c r="I8" s="36">
        <v>81</v>
      </c>
      <c r="J8" s="1" t="str">
        <f>"02:CB:EA:CB:EA:"&amp;TEXT(I8,"00")</f>
        <v>02:CB:EA:CB:EA:81</v>
      </c>
      <c r="K8" s="30" t="str">
        <f t="shared" ref="K8:K23" si="0">"172.18.52."&amp;TEXT(HEX2DEC(I8),"0")</f>
        <v>172.18.52.129</v>
      </c>
      <c r="L8" s="1" t="str">
        <f>"erpxbpm"&amp;TEXT(HEX2DEC(I8),"000")&amp;".classe.cornell.edu"</f>
        <v>erpxbpm129.classe.cornell.edu</v>
      </c>
    </row>
    <row r="9" spans="2:12" x14ac:dyDescent="0.25">
      <c r="B9" t="s">
        <v>456</v>
      </c>
      <c r="C9" t="s">
        <v>467</v>
      </c>
      <c r="F9">
        <v>3</v>
      </c>
      <c r="H9" s="1">
        <f>HEX2DEC(I9)</f>
        <v>85</v>
      </c>
      <c r="I9" s="36">
        <v>55</v>
      </c>
      <c r="J9" s="1" t="str">
        <f>"02:AA:BB:CC:DD:"&amp;TEXT(I9,"00")</f>
        <v>02:AA:BB:CC:DD:55</v>
      </c>
      <c r="K9" s="30" t="s">
        <v>69</v>
      </c>
      <c r="L9" s="1" t="s">
        <v>70</v>
      </c>
    </row>
    <row r="10" spans="2:12" x14ac:dyDescent="0.25">
      <c r="B10" t="s">
        <v>457</v>
      </c>
      <c r="F10">
        <v>4</v>
      </c>
      <c r="H10" s="1">
        <f t="shared" ref="H10:H23" si="1">HEX2DEC(I10)</f>
        <v>37</v>
      </c>
      <c r="I10" s="36">
        <v>25</v>
      </c>
      <c r="J10" s="1" t="str">
        <f t="shared" ref="J9:J23" si="2">"02:CB:EA:CB:EA:"&amp;TEXT(I10,"00")</f>
        <v>02:CB:EA:CB:EA:25</v>
      </c>
      <c r="K10" s="30" t="s">
        <v>61</v>
      </c>
      <c r="L10" s="1" t="s">
        <v>72</v>
      </c>
    </row>
    <row r="11" spans="2:12" x14ac:dyDescent="0.25">
      <c r="B11" t="s">
        <v>458</v>
      </c>
      <c r="F11">
        <v>5</v>
      </c>
      <c r="H11" s="1">
        <f t="shared" si="1"/>
        <v>36</v>
      </c>
      <c r="I11" s="36">
        <v>24</v>
      </c>
      <c r="J11" s="1" t="str">
        <f t="shared" si="2"/>
        <v>02:CB:EA:CB:EA:24</v>
      </c>
      <c r="K11" s="30" t="s">
        <v>62</v>
      </c>
      <c r="L11" s="1" t="s">
        <v>73</v>
      </c>
    </row>
    <row r="12" spans="2:12" x14ac:dyDescent="0.25">
      <c r="B12" t="s">
        <v>459</v>
      </c>
      <c r="F12">
        <v>6</v>
      </c>
      <c r="H12" s="1">
        <f t="shared" si="1"/>
        <v>40</v>
      </c>
      <c r="I12" s="36">
        <v>28</v>
      </c>
      <c r="J12" s="1" t="str">
        <f t="shared" si="2"/>
        <v>02:CB:EA:CB:EA:28</v>
      </c>
      <c r="K12" s="30" t="s">
        <v>448</v>
      </c>
      <c r="L12" s="1" t="s">
        <v>75</v>
      </c>
    </row>
    <row r="13" spans="2:12" x14ac:dyDescent="0.25">
      <c r="B13" t="s">
        <v>460</v>
      </c>
      <c r="F13">
        <v>7</v>
      </c>
      <c r="H13" s="1">
        <f t="shared" si="1"/>
        <v>62</v>
      </c>
      <c r="I13" s="36" t="s">
        <v>290</v>
      </c>
      <c r="J13" s="1" t="str">
        <f t="shared" si="2"/>
        <v>02:CB:EA:CB:EA:3E</v>
      </c>
      <c r="K13" s="30" t="s">
        <v>87</v>
      </c>
      <c r="L13" s="1" t="s">
        <v>77</v>
      </c>
    </row>
    <row r="14" spans="2:12" x14ac:dyDescent="0.25">
      <c r="B14" t="s">
        <v>461</v>
      </c>
      <c r="F14">
        <v>8</v>
      </c>
      <c r="H14" s="1">
        <f t="shared" si="1"/>
        <v>27</v>
      </c>
      <c r="I14" s="36" t="s">
        <v>341</v>
      </c>
      <c r="J14" s="1" t="str">
        <f t="shared" si="2"/>
        <v>02:CB:EA:CB:EA:1B</v>
      </c>
      <c r="K14" s="30" t="s">
        <v>85</v>
      </c>
      <c r="L14" s="1" t="s">
        <v>71</v>
      </c>
    </row>
    <row r="15" spans="2:12" x14ac:dyDescent="0.25">
      <c r="B15" t="s">
        <v>462</v>
      </c>
      <c r="F15">
        <v>9</v>
      </c>
      <c r="H15" s="1">
        <f t="shared" si="1"/>
        <v>28</v>
      </c>
      <c r="I15" s="36" t="s">
        <v>369</v>
      </c>
      <c r="J15" s="1" t="str">
        <f t="shared" si="2"/>
        <v>02:CB:EA:CB:EA:1C</v>
      </c>
      <c r="K15" s="30" t="s">
        <v>86</v>
      </c>
      <c r="L15" s="1" t="s">
        <v>76</v>
      </c>
    </row>
    <row r="16" spans="2:12" x14ac:dyDescent="0.25">
      <c r="B16" t="s">
        <v>463</v>
      </c>
      <c r="F16">
        <v>10</v>
      </c>
      <c r="H16" s="1">
        <f t="shared" si="1"/>
        <v>81</v>
      </c>
      <c r="I16" s="36">
        <v>51</v>
      </c>
      <c r="J16" s="1" t="str">
        <f t="shared" si="2"/>
        <v>02:CB:EA:CB:EA:51</v>
      </c>
      <c r="K16" s="30" t="s">
        <v>90</v>
      </c>
      <c r="L16" s="1" t="s">
        <v>80</v>
      </c>
    </row>
    <row r="17" spans="2:12" x14ac:dyDescent="0.25">
      <c r="B17" t="s">
        <v>464</v>
      </c>
      <c r="F17">
        <v>11</v>
      </c>
      <c r="H17" s="1">
        <f t="shared" si="1"/>
        <v>83</v>
      </c>
      <c r="I17" s="36">
        <v>53</v>
      </c>
      <c r="J17" s="1" t="str">
        <f t="shared" si="2"/>
        <v>02:CB:EA:CB:EA:53</v>
      </c>
      <c r="K17" s="30" t="s">
        <v>91</v>
      </c>
      <c r="L17" s="1" t="s">
        <v>81</v>
      </c>
    </row>
    <row r="18" spans="2:12" x14ac:dyDescent="0.25">
      <c r="F18">
        <v>12</v>
      </c>
      <c r="H18" s="1">
        <f t="shared" si="1"/>
        <v>0</v>
      </c>
      <c r="I18" s="36"/>
      <c r="J18" s="1" t="str">
        <f t="shared" si="2"/>
        <v>02:CB:EA:CB:EA:00</v>
      </c>
      <c r="K18" s="30"/>
      <c r="L18" s="1" t="str">
        <f t="shared" ref="L9:L23" si="3">"erpxbpm"&amp;TEXT(HEX2DEC(I18),"000")&amp;".classe.cornell.edu"</f>
        <v>erpxbpm000.classe.cornell.edu</v>
      </c>
    </row>
    <row r="19" spans="2:12" x14ac:dyDescent="0.25">
      <c r="F19">
        <v>13</v>
      </c>
      <c r="H19" s="1">
        <f t="shared" si="1"/>
        <v>0</v>
      </c>
      <c r="I19" s="36"/>
      <c r="J19" s="1" t="str">
        <f t="shared" si="2"/>
        <v>02:CB:EA:CB:EA:00</v>
      </c>
      <c r="K19" s="30"/>
      <c r="L19" s="1" t="str">
        <f t="shared" si="3"/>
        <v>erpxbpm000.classe.cornell.edu</v>
      </c>
    </row>
    <row r="20" spans="2:12" x14ac:dyDescent="0.25">
      <c r="F20">
        <v>14</v>
      </c>
      <c r="H20" s="1">
        <f t="shared" si="1"/>
        <v>0</v>
      </c>
      <c r="I20" s="36"/>
      <c r="J20" s="1" t="str">
        <f t="shared" si="2"/>
        <v>02:CB:EA:CB:EA:00</v>
      </c>
      <c r="K20" s="30"/>
      <c r="L20" s="1" t="str">
        <f t="shared" si="3"/>
        <v>erpxbpm000.classe.cornell.edu</v>
      </c>
    </row>
    <row r="21" spans="2:12" x14ac:dyDescent="0.25">
      <c r="F21">
        <v>15</v>
      </c>
      <c r="H21" s="1">
        <f t="shared" si="1"/>
        <v>0</v>
      </c>
      <c r="I21" s="36"/>
      <c r="J21" s="1" t="str">
        <f t="shared" si="2"/>
        <v>02:CB:EA:CB:EA:00</v>
      </c>
      <c r="K21" s="30"/>
      <c r="L21" s="1" t="str">
        <f t="shared" si="3"/>
        <v>erpxbpm000.classe.cornell.edu</v>
      </c>
    </row>
    <row r="22" spans="2:12" x14ac:dyDescent="0.25">
      <c r="F22">
        <v>16</v>
      </c>
      <c r="H22" s="1">
        <f t="shared" si="1"/>
        <v>0</v>
      </c>
      <c r="I22" s="36"/>
      <c r="J22" s="1" t="str">
        <f t="shared" si="2"/>
        <v>02:CB:EA:CB:EA:00</v>
      </c>
      <c r="K22" s="30"/>
      <c r="L22" s="1" t="str">
        <f t="shared" si="3"/>
        <v>erpxbpm000.classe.cornell.edu</v>
      </c>
    </row>
    <row r="23" spans="2:12" x14ac:dyDescent="0.25">
      <c r="F23">
        <v>17</v>
      </c>
      <c r="H23" s="1">
        <f t="shared" si="1"/>
        <v>0</v>
      </c>
      <c r="I23" s="36"/>
      <c r="J23" s="1" t="str">
        <f t="shared" si="2"/>
        <v>02:CB:EA:CB:EA:00</v>
      </c>
      <c r="K23" s="30"/>
      <c r="L23" s="1" t="str">
        <f t="shared" si="3"/>
        <v>erpxbpm000.classe.cornell.edu</v>
      </c>
    </row>
    <row r="25" spans="2:12" x14ac:dyDescent="0.25">
      <c r="B25" t="s">
        <v>381</v>
      </c>
      <c r="C25" t="s">
        <v>393</v>
      </c>
      <c r="E25" t="s">
        <v>395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0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 x14ac:dyDescent="0.25">
      <c r="B26" t="s">
        <v>382</v>
      </c>
      <c r="F26">
        <v>3</v>
      </c>
      <c r="H26" s="1">
        <f t="shared" ref="H26:H40" si="5">100+HEX2DEC(I26)</f>
        <v>254</v>
      </c>
      <c r="I26" s="36" t="s">
        <v>441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 x14ac:dyDescent="0.25">
      <c r="B27" t="s">
        <v>383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 x14ac:dyDescent="0.25">
      <c r="B28" t="s">
        <v>384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 x14ac:dyDescent="0.25">
      <c r="B29" t="s">
        <v>451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 x14ac:dyDescent="0.25">
      <c r="B30" t="s">
        <v>385</v>
      </c>
      <c r="F30">
        <v>7</v>
      </c>
      <c r="H30" s="1">
        <f t="shared" si="5"/>
        <v>112</v>
      </c>
      <c r="I30" s="36" t="s">
        <v>442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 x14ac:dyDescent="0.25">
      <c r="B31" t="s">
        <v>386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 x14ac:dyDescent="0.25">
      <c r="B32" t="s">
        <v>387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 x14ac:dyDescent="0.25">
      <c r="B33" t="s">
        <v>388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 x14ac:dyDescent="0.25">
      <c r="B34" t="s">
        <v>452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 x14ac:dyDescent="0.25">
      <c r="B35" t="s">
        <v>389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 x14ac:dyDescent="0.25">
      <c r="B36" t="s">
        <v>390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 x14ac:dyDescent="0.25">
      <c r="B37" t="s">
        <v>453</v>
      </c>
      <c r="F37">
        <v>14</v>
      </c>
      <c r="H37" s="1">
        <f t="shared" si="5"/>
        <v>258</v>
      </c>
      <c r="I37" s="36" t="s">
        <v>443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 x14ac:dyDescent="0.25">
      <c r="B38" t="s">
        <v>391</v>
      </c>
      <c r="F38">
        <v>15</v>
      </c>
      <c r="H38" s="1">
        <f t="shared" si="5"/>
        <v>126</v>
      </c>
      <c r="I38" s="36" t="s">
        <v>444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 x14ac:dyDescent="0.25">
      <c r="B39" t="s">
        <v>392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 x14ac:dyDescent="0.25">
      <c r="B40" t="s">
        <v>454</v>
      </c>
      <c r="F40">
        <v>17</v>
      </c>
      <c r="H40" s="1">
        <f t="shared" si="5"/>
        <v>192</v>
      </c>
      <c r="I40" s="36" t="s">
        <v>445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 x14ac:dyDescent="0.25">
      <c r="B42" t="s">
        <v>396</v>
      </c>
      <c r="E42" t="s">
        <v>405</v>
      </c>
      <c r="F42">
        <v>2</v>
      </c>
      <c r="H42" s="1">
        <f>HEX2DEC(I42)</f>
        <v>85</v>
      </c>
      <c r="I42" s="21" t="s">
        <v>360</v>
      </c>
      <c r="J42" t="s">
        <v>64</v>
      </c>
      <c r="K42" s="30" t="s">
        <v>69</v>
      </c>
      <c r="L42" t="s">
        <v>70</v>
      </c>
    </row>
    <row r="43" spans="2:12" x14ac:dyDescent="0.25">
      <c r="B43" t="s">
        <v>397</v>
      </c>
      <c r="F43">
        <v>3</v>
      </c>
      <c r="H43" s="1">
        <f>HEX2DEC(I43)</f>
        <v>27</v>
      </c>
      <c r="I43" s="21" t="s">
        <v>341</v>
      </c>
      <c r="J43" t="s">
        <v>95</v>
      </c>
      <c r="K43" s="30" t="s">
        <v>85</v>
      </c>
      <c r="L43" t="s">
        <v>71</v>
      </c>
    </row>
    <row r="44" spans="2:12" x14ac:dyDescent="0.25">
      <c r="B44" t="s">
        <v>398</v>
      </c>
      <c r="F44">
        <v>4</v>
      </c>
      <c r="H44" s="1">
        <f t="shared" ref="H44:H58" si="8">100+HEX2DEC(I44)</f>
        <v>100</v>
      </c>
      <c r="I44" s="36"/>
      <c r="J44" s="1" t="str">
        <f t="shared" ref="J44:J58" si="9">"02:CB:EA:CB:EA:"&amp;TEXT(I44,"00")</f>
        <v>02:CB:EA:CB:EA:00</v>
      </c>
      <c r="L44" s="1" t="str">
        <f t="shared" ref="L44:L58" si="10">"erpxbpm"&amp;TEXT(HEX2DEC(I44),"000")&amp;".classe.cornell.edu"</f>
        <v>erpxbpm000.classe.cornell.edu</v>
      </c>
    </row>
    <row r="45" spans="2:12" x14ac:dyDescent="0.25">
      <c r="B45" t="s">
        <v>399</v>
      </c>
      <c r="F45">
        <v>5</v>
      </c>
      <c r="H45" s="1">
        <f t="shared" si="8"/>
        <v>100</v>
      </c>
      <c r="I45" s="36"/>
      <c r="J45" s="1" t="str">
        <f t="shared" si="9"/>
        <v>02:CB:EA:CB:EA:00</v>
      </c>
      <c r="L45" s="1" t="str">
        <f t="shared" si="10"/>
        <v>erpxbpm000.classe.cornell.edu</v>
      </c>
    </row>
    <row r="46" spans="2:12" x14ac:dyDescent="0.25">
      <c r="B46" t="s">
        <v>400</v>
      </c>
      <c r="F46">
        <v>6</v>
      </c>
      <c r="H46" s="1">
        <f t="shared" si="8"/>
        <v>100</v>
      </c>
      <c r="I46" s="36"/>
      <c r="J46" s="1" t="str">
        <f t="shared" si="9"/>
        <v>02:CB:EA:CB:EA:00</v>
      </c>
      <c r="L46" s="1" t="str">
        <f t="shared" si="10"/>
        <v>erpxbpm000.classe.cornell.edu</v>
      </c>
    </row>
    <row r="47" spans="2:12" x14ac:dyDescent="0.25">
      <c r="B47" t="s">
        <v>401</v>
      </c>
      <c r="F47">
        <v>7</v>
      </c>
      <c r="H47" s="1">
        <f t="shared" si="8"/>
        <v>100</v>
      </c>
      <c r="I47" s="36"/>
      <c r="J47" s="1" t="str">
        <f t="shared" si="9"/>
        <v>02:CB:EA:CB:EA:00</v>
      </c>
      <c r="L47" s="1" t="str">
        <f t="shared" si="10"/>
        <v>erpxbpm000.classe.cornell.edu</v>
      </c>
    </row>
    <row r="48" spans="2:12" x14ac:dyDescent="0.25">
      <c r="B48" t="s">
        <v>402</v>
      </c>
      <c r="F48">
        <v>8</v>
      </c>
      <c r="H48" s="1">
        <f t="shared" si="8"/>
        <v>100</v>
      </c>
      <c r="I48" s="36"/>
      <c r="J48" s="1" t="str">
        <f t="shared" si="9"/>
        <v>02:CB:EA:CB:EA:00</v>
      </c>
      <c r="L48" s="1" t="str">
        <f t="shared" si="10"/>
        <v>erpxbpm000.classe.cornell.edu</v>
      </c>
    </row>
    <row r="49" spans="2:12" x14ac:dyDescent="0.25">
      <c r="B49" t="s">
        <v>403</v>
      </c>
      <c r="C49" t="s">
        <v>425</v>
      </c>
      <c r="F49">
        <v>9</v>
      </c>
      <c r="H49" s="1">
        <f>HEX2DEC(I49)</f>
        <v>28</v>
      </c>
      <c r="I49" s="21" t="s">
        <v>369</v>
      </c>
      <c r="J49" t="s">
        <v>96</v>
      </c>
      <c r="K49" s="30" t="s">
        <v>86</v>
      </c>
      <c r="L49" t="s">
        <v>76</v>
      </c>
    </row>
    <row r="50" spans="2:12" x14ac:dyDescent="0.25">
      <c r="B50" t="s">
        <v>404</v>
      </c>
      <c r="C50" t="s">
        <v>426</v>
      </c>
      <c r="F50">
        <v>10</v>
      </c>
      <c r="H50" s="1">
        <f>HEX2DEC(I50)</f>
        <v>36</v>
      </c>
      <c r="I50" s="21" t="s">
        <v>311</v>
      </c>
      <c r="J50" t="s">
        <v>66</v>
      </c>
      <c r="K50" s="30" t="s">
        <v>62</v>
      </c>
      <c r="L50" t="s">
        <v>73</v>
      </c>
    </row>
    <row r="51" spans="2:12" x14ac:dyDescent="0.25">
      <c r="F51">
        <v>11</v>
      </c>
      <c r="H51" s="1">
        <f t="shared" si="8"/>
        <v>100</v>
      </c>
      <c r="I51" s="36"/>
      <c r="J51" s="1" t="str">
        <f t="shared" si="9"/>
        <v>02:CB:EA:CB:EA:00</v>
      </c>
      <c r="L51" s="1" t="str">
        <f t="shared" si="10"/>
        <v>erpxbpm000.classe.cornell.edu</v>
      </c>
    </row>
    <row r="52" spans="2:12" ht="15.75" x14ac:dyDescent="0.25">
      <c r="B52" s="37" t="s">
        <v>427</v>
      </c>
      <c r="F52">
        <v>12</v>
      </c>
      <c r="H52" s="1">
        <f t="shared" si="8"/>
        <v>100</v>
      </c>
      <c r="I52" s="36"/>
      <c r="J52" s="1" t="str">
        <f t="shared" si="9"/>
        <v>02:CB:EA:CB:EA:00</v>
      </c>
      <c r="L52" s="1" t="str">
        <f t="shared" si="10"/>
        <v>erpxbpm000.classe.cornell.edu</v>
      </c>
    </row>
    <row r="53" spans="2:12" ht="15.75" x14ac:dyDescent="0.25">
      <c r="B53" s="37" t="s">
        <v>428</v>
      </c>
      <c r="F53">
        <v>13</v>
      </c>
      <c r="H53" s="1">
        <f t="shared" si="8"/>
        <v>100</v>
      </c>
      <c r="I53" s="36"/>
      <c r="J53" s="1" t="str">
        <f t="shared" si="9"/>
        <v>02:CB:EA:CB:EA:00</v>
      </c>
      <c r="L53" s="1" t="str">
        <f t="shared" si="10"/>
        <v>erpxbpm000.classe.cornell.edu</v>
      </c>
    </row>
    <row r="54" spans="2:12" ht="15.75" x14ac:dyDescent="0.25">
      <c r="B54" s="37" t="s">
        <v>429</v>
      </c>
      <c r="F54">
        <v>14</v>
      </c>
      <c r="H54" s="1">
        <f t="shared" si="8"/>
        <v>100</v>
      </c>
      <c r="I54" s="36"/>
      <c r="J54" s="1" t="str">
        <f t="shared" si="9"/>
        <v>02:CB:EA:CB:EA:00</v>
      </c>
      <c r="L54" s="1" t="str">
        <f t="shared" si="10"/>
        <v>erpxbpm000.classe.cornell.edu</v>
      </c>
    </row>
    <row r="55" spans="2:12" ht="15.75" x14ac:dyDescent="0.25">
      <c r="B55" s="37" t="s">
        <v>430</v>
      </c>
      <c r="F55">
        <v>15</v>
      </c>
      <c r="H55" s="1">
        <f t="shared" si="8"/>
        <v>100</v>
      </c>
      <c r="I55" s="36"/>
      <c r="J55" s="1" t="str">
        <f t="shared" si="9"/>
        <v>02:CB:EA:CB:EA:00</v>
      </c>
      <c r="L55" s="1" t="str">
        <f t="shared" si="10"/>
        <v>erpxbpm000.classe.cornell.edu</v>
      </c>
    </row>
    <row r="56" spans="2:12" ht="15.75" x14ac:dyDescent="0.25">
      <c r="B56" s="37" t="s">
        <v>431</v>
      </c>
      <c r="F56">
        <v>16</v>
      </c>
      <c r="H56" s="1">
        <f t="shared" si="8"/>
        <v>100</v>
      </c>
      <c r="I56" s="36"/>
      <c r="J56" s="1" t="str">
        <f t="shared" si="9"/>
        <v>02:CB:EA:CB:EA:00</v>
      </c>
      <c r="L56" s="1" t="str">
        <f t="shared" si="10"/>
        <v>erpxbpm000.classe.cornell.edu</v>
      </c>
    </row>
    <row r="57" spans="2:12" ht="15.75" x14ac:dyDescent="0.25">
      <c r="B57" s="37" t="s">
        <v>432</v>
      </c>
      <c r="F57">
        <v>17</v>
      </c>
      <c r="H57" s="1">
        <f t="shared" si="8"/>
        <v>100</v>
      </c>
      <c r="I57" s="36"/>
      <c r="J57" s="1" t="str">
        <f t="shared" si="9"/>
        <v>02:CB:EA:CB:EA:00</v>
      </c>
      <c r="L57" s="1" t="str">
        <f t="shared" si="10"/>
        <v>erpxbpm000.classe.cornell.edu</v>
      </c>
    </row>
    <row r="58" spans="2:12" x14ac:dyDescent="0.25">
      <c r="F58">
        <v>18</v>
      </c>
      <c r="H58" s="1">
        <f t="shared" si="8"/>
        <v>100</v>
      </c>
      <c r="I58" s="36"/>
      <c r="J58" s="1" t="str">
        <f t="shared" si="9"/>
        <v>02:CB:EA:CB:EA:00</v>
      </c>
      <c r="L58" s="1" t="str">
        <f t="shared" si="10"/>
        <v>erpxbpm000.classe.cornell.edu</v>
      </c>
    </row>
    <row r="60" spans="2:12" x14ac:dyDescent="0.25">
      <c r="B60" t="s">
        <v>407</v>
      </c>
      <c r="E60" t="s">
        <v>406</v>
      </c>
      <c r="F60">
        <v>2</v>
      </c>
      <c r="H60" s="1">
        <f>HEX2DEC(I60)</f>
        <v>37</v>
      </c>
      <c r="I60" s="21" t="s">
        <v>446</v>
      </c>
      <c r="J60" t="s">
        <v>65</v>
      </c>
      <c r="K60" s="30" t="s">
        <v>61</v>
      </c>
      <c r="L60" t="s">
        <v>72</v>
      </c>
    </row>
    <row r="61" spans="2:12" x14ac:dyDescent="0.25">
      <c r="B61" t="s">
        <v>408</v>
      </c>
      <c r="F61">
        <v>3</v>
      </c>
      <c r="H61" s="1">
        <f>HEX2DEC(I61)</f>
        <v>38</v>
      </c>
      <c r="I61" s="21" t="s">
        <v>303</v>
      </c>
      <c r="J61" t="s">
        <v>67</v>
      </c>
      <c r="K61" s="30" t="s">
        <v>63</v>
      </c>
      <c r="L61" t="s">
        <v>74</v>
      </c>
    </row>
    <row r="62" spans="2:12" x14ac:dyDescent="0.25">
      <c r="B62" t="s">
        <v>409</v>
      </c>
      <c r="F62">
        <v>4</v>
      </c>
      <c r="H62" s="1">
        <f t="shared" ref="H62:H76" si="11">100+HEX2DEC(I62)</f>
        <v>100</v>
      </c>
      <c r="I62" s="36"/>
      <c r="J62" s="1" t="str">
        <f t="shared" ref="J62:J76" si="12">"02:CB:EA:CB:EA:"&amp;TEXT(I62,"00")</f>
        <v>02:CB:EA:CB:EA:00</v>
      </c>
      <c r="L62" s="1" t="str">
        <f t="shared" ref="L62:L76" si="13">"erpxbpm"&amp;TEXT(HEX2DEC(I62),"000")&amp;".classe.cornell.edu"</f>
        <v>erpxbpm000.classe.cornell.edu</v>
      </c>
    </row>
    <row r="63" spans="2:12" x14ac:dyDescent="0.25">
      <c r="B63" t="s">
        <v>410</v>
      </c>
      <c r="F63">
        <v>5</v>
      </c>
      <c r="H63" s="1">
        <f t="shared" si="11"/>
        <v>100</v>
      </c>
      <c r="I63" s="36"/>
      <c r="J63" s="1" t="str">
        <f t="shared" si="12"/>
        <v>02:CB:EA:CB:EA:00</v>
      </c>
      <c r="L63" s="1" t="str">
        <f t="shared" si="13"/>
        <v>erpxbpm000.classe.cornell.edu</v>
      </c>
    </row>
    <row r="64" spans="2:12" x14ac:dyDescent="0.25">
      <c r="B64" t="s">
        <v>411</v>
      </c>
      <c r="F64">
        <v>6</v>
      </c>
      <c r="H64" s="1">
        <f t="shared" si="11"/>
        <v>100</v>
      </c>
      <c r="I64" s="36"/>
      <c r="J64" s="1" t="str">
        <f t="shared" si="12"/>
        <v>02:CB:EA:CB:EA:00</v>
      </c>
      <c r="L64" s="1" t="str">
        <f t="shared" si="13"/>
        <v>erpxbpm000.classe.cornell.edu</v>
      </c>
    </row>
    <row r="65" spans="2:12" x14ac:dyDescent="0.25">
      <c r="B65" t="s">
        <v>412</v>
      </c>
      <c r="F65">
        <v>7</v>
      </c>
      <c r="H65" s="1">
        <f t="shared" si="11"/>
        <v>100</v>
      </c>
      <c r="I65" s="36"/>
      <c r="J65" s="1" t="str">
        <f t="shared" si="12"/>
        <v>02:CB:EA:CB:EA:00</v>
      </c>
      <c r="L65" s="1" t="str">
        <f t="shared" si="13"/>
        <v>erpxbpm000.classe.cornell.edu</v>
      </c>
    </row>
    <row r="66" spans="2:12" x14ac:dyDescent="0.25">
      <c r="B66" t="s">
        <v>413</v>
      </c>
      <c r="F66">
        <v>8</v>
      </c>
      <c r="H66" s="1">
        <f t="shared" si="11"/>
        <v>100</v>
      </c>
      <c r="I66" s="36"/>
      <c r="J66" s="1" t="str">
        <f t="shared" si="12"/>
        <v>02:CB:EA:CB:EA:00</v>
      </c>
      <c r="L66" s="1" t="str">
        <f t="shared" si="13"/>
        <v>erpxbpm000.classe.cornell.edu</v>
      </c>
    </row>
    <row r="67" spans="2:12" x14ac:dyDescent="0.25">
      <c r="B67" t="s">
        <v>414</v>
      </c>
      <c r="C67" t="s">
        <v>424</v>
      </c>
      <c r="F67">
        <v>9</v>
      </c>
      <c r="H67" s="1">
        <f>HEX2DEC(I67)</f>
        <v>62</v>
      </c>
      <c r="I67" s="21" t="s">
        <v>290</v>
      </c>
      <c r="J67" t="s">
        <v>97</v>
      </c>
      <c r="K67" s="30" t="s">
        <v>87</v>
      </c>
      <c r="L67" t="s">
        <v>77</v>
      </c>
    </row>
    <row r="68" spans="2:12" x14ac:dyDescent="0.25">
      <c r="B68" t="s">
        <v>415</v>
      </c>
      <c r="C68" t="s">
        <v>423</v>
      </c>
      <c r="F68">
        <v>10</v>
      </c>
      <c r="H68" s="1">
        <f>HEX2DEC(I68)</f>
        <v>40</v>
      </c>
      <c r="I68" s="21" t="s">
        <v>447</v>
      </c>
      <c r="J68" t="s">
        <v>68</v>
      </c>
      <c r="K68" s="30" t="s">
        <v>448</v>
      </c>
      <c r="L68" t="s">
        <v>75</v>
      </c>
    </row>
    <row r="69" spans="2:12" x14ac:dyDescent="0.25">
      <c r="F69">
        <v>11</v>
      </c>
      <c r="H69" s="1">
        <f t="shared" si="11"/>
        <v>100</v>
      </c>
      <c r="I69" s="36"/>
      <c r="J69" s="1" t="str">
        <f t="shared" si="12"/>
        <v>02:CB:EA:CB:EA:00</v>
      </c>
      <c r="L69" s="1" t="str">
        <f t="shared" si="13"/>
        <v>erpxbpm000.classe.cornell.edu</v>
      </c>
    </row>
    <row r="70" spans="2:12" x14ac:dyDescent="0.25">
      <c r="F70">
        <v>12</v>
      </c>
      <c r="H70" s="1">
        <f t="shared" si="11"/>
        <v>100</v>
      </c>
      <c r="I70" s="36"/>
      <c r="J70" s="1" t="str">
        <f t="shared" si="12"/>
        <v>02:CB:EA:CB:EA:00</v>
      </c>
      <c r="L70" s="1" t="str">
        <f t="shared" si="13"/>
        <v>erpxbpm000.classe.cornell.edu</v>
      </c>
    </row>
    <row r="71" spans="2:12" x14ac:dyDescent="0.25">
      <c r="F71">
        <v>13</v>
      </c>
      <c r="H71" s="1">
        <f t="shared" si="11"/>
        <v>100</v>
      </c>
      <c r="I71" s="36"/>
      <c r="J71" s="1" t="str">
        <f t="shared" si="12"/>
        <v>02:CB:EA:CB:EA:00</v>
      </c>
      <c r="L71" s="1" t="str">
        <f t="shared" si="13"/>
        <v>erpxbpm000.classe.cornell.edu</v>
      </c>
    </row>
    <row r="72" spans="2:12" x14ac:dyDescent="0.25">
      <c r="B72" t="s">
        <v>416</v>
      </c>
      <c r="C72" t="s">
        <v>421</v>
      </c>
      <c r="F72">
        <v>14</v>
      </c>
      <c r="H72" s="1">
        <f t="shared" si="11"/>
        <v>100</v>
      </c>
      <c r="I72" s="36"/>
      <c r="J72" s="1" t="str">
        <f t="shared" si="12"/>
        <v>02:CB:EA:CB:EA:00</v>
      </c>
      <c r="L72" s="1" t="str">
        <f t="shared" si="13"/>
        <v>erpxbpm000.classe.cornell.edu</v>
      </c>
    </row>
    <row r="73" spans="2:12" x14ac:dyDescent="0.25">
      <c r="B73" t="s">
        <v>417</v>
      </c>
      <c r="F73">
        <v>15</v>
      </c>
      <c r="H73" s="1">
        <f t="shared" si="11"/>
        <v>100</v>
      </c>
      <c r="I73" s="36"/>
      <c r="J73" s="1" t="str">
        <f t="shared" si="12"/>
        <v>02:CB:EA:CB:EA:00</v>
      </c>
      <c r="L73" s="1" t="str">
        <f t="shared" si="13"/>
        <v>erpxbpm000.classe.cornell.edu</v>
      </c>
    </row>
    <row r="74" spans="2:12" x14ac:dyDescent="0.25">
      <c r="B74" t="s">
        <v>418</v>
      </c>
      <c r="F74">
        <v>16</v>
      </c>
      <c r="H74" s="1">
        <f t="shared" si="11"/>
        <v>100</v>
      </c>
      <c r="I74" s="36"/>
      <c r="J74" s="1" t="str">
        <f t="shared" si="12"/>
        <v>02:CB:EA:CB:EA:00</v>
      </c>
      <c r="L74" s="1" t="str">
        <f t="shared" si="13"/>
        <v>erpxbpm000.classe.cornell.edu</v>
      </c>
    </row>
    <row r="75" spans="2:12" x14ac:dyDescent="0.25">
      <c r="B75" t="s">
        <v>419</v>
      </c>
      <c r="C75" t="s">
        <v>422</v>
      </c>
      <c r="F75">
        <v>17</v>
      </c>
      <c r="H75" s="1">
        <f t="shared" si="11"/>
        <v>100</v>
      </c>
      <c r="I75" s="36"/>
      <c r="J75" s="1" t="str">
        <f t="shared" si="12"/>
        <v>02:CB:EA:CB:EA:00</v>
      </c>
      <c r="L75" s="1" t="str">
        <f t="shared" si="13"/>
        <v>erpxbpm000.classe.cornell.edu</v>
      </c>
    </row>
    <row r="76" spans="2:12" x14ac:dyDescent="0.25">
      <c r="B76" t="s">
        <v>420</v>
      </c>
      <c r="F76">
        <v>18</v>
      </c>
      <c r="H76" s="1">
        <f t="shared" si="11"/>
        <v>100</v>
      </c>
      <c r="I76" s="36"/>
      <c r="J76" s="1" t="str">
        <f t="shared" si="12"/>
        <v>02:CB:EA:CB:EA:00</v>
      </c>
      <c r="L76" s="1" t="str">
        <f t="shared" si="13"/>
        <v>erpxbpm000.classe.cornell.edu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6"/>
  <sheetViews>
    <sheetView topLeftCell="A4" zoomScale="150" zoomScaleNormal="150" zoomScalePageLayoutView="150" workbookViewId="0">
      <selection activeCell="J12" sqref="J12:J17"/>
    </sheetView>
  </sheetViews>
  <sheetFormatPr defaultColWidth="8.85546875" defaultRowHeight="15" x14ac:dyDescent="0.25"/>
  <cols>
    <col min="1" max="1" width="1.140625" customWidth="1"/>
    <col min="2" max="2" width="15.42578125" customWidth="1"/>
    <col min="3" max="3" width="13.28515625" bestFit="1" customWidth="1"/>
    <col min="4" max="4" width="10.7109375" bestFit="1" customWidth="1"/>
    <col min="5" max="5" width="15.42578125" customWidth="1"/>
    <col min="6" max="6" width="0.7109375" customWidth="1"/>
    <col min="7" max="7" width="11.7109375" customWidth="1"/>
    <col min="8" max="8" width="18.140625" bestFit="1" customWidth="1"/>
    <col min="9" max="9" width="15.42578125" customWidth="1"/>
    <col min="10" max="10" width="24" customWidth="1"/>
  </cols>
  <sheetData>
    <row r="1" spans="2:10" x14ac:dyDescent="0.25">
      <c r="B1" s="17" t="s">
        <v>53</v>
      </c>
      <c r="C1" s="17"/>
      <c r="D1" s="17"/>
      <c r="E1" s="17"/>
      <c r="G1" s="17"/>
      <c r="H1" s="17"/>
      <c r="I1" s="17"/>
      <c r="J1" s="17"/>
    </row>
    <row r="2" spans="2:10" x14ac:dyDescent="0.25">
      <c r="B2" t="s">
        <v>13</v>
      </c>
    </row>
    <row r="5" spans="2:10" ht="15.75" thickBot="1" x14ac:dyDescent="0.3"/>
    <row r="6" spans="2:10" ht="16.5" thickTop="1" thickBot="1" x14ac:dyDescent="0.3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.75" thickTop="1" x14ac:dyDescent="0.25">
      <c r="B7" s="28"/>
      <c r="C7" s="28"/>
      <c r="D7" s="28"/>
      <c r="E7" s="28"/>
      <c r="F7" s="29"/>
      <c r="G7" s="28"/>
      <c r="H7" s="28"/>
      <c r="I7" s="28"/>
      <c r="J7" s="28"/>
    </row>
    <row r="8" spans="2:10" x14ac:dyDescent="0.25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 x14ac:dyDescent="0.25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 x14ac:dyDescent="0.25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 x14ac:dyDescent="0.25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 x14ac:dyDescent="0.25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448</v>
      </c>
      <c r="J12" t="s">
        <v>75</v>
      </c>
    </row>
    <row r="13" spans="2:10" x14ac:dyDescent="0.25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 x14ac:dyDescent="0.25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 x14ac:dyDescent="0.25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 x14ac:dyDescent="0.25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 x14ac:dyDescent="0.25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 x14ac:dyDescent="0.25">
      <c r="G19">
        <v>91</v>
      </c>
      <c r="H19" t="s">
        <v>104</v>
      </c>
      <c r="I19" s="30" t="s">
        <v>94</v>
      </c>
      <c r="J19" t="s">
        <v>84</v>
      </c>
    </row>
    <row r="20" spans="2:10" x14ac:dyDescent="0.25">
      <c r="G20">
        <v>92</v>
      </c>
      <c r="H20" t="s">
        <v>105</v>
      </c>
      <c r="I20" s="30" t="s">
        <v>107</v>
      </c>
      <c r="J20" t="s">
        <v>109</v>
      </c>
    </row>
    <row r="22" spans="2:10" x14ac:dyDescent="0.25">
      <c r="G22">
        <v>77</v>
      </c>
      <c r="H22" t="s">
        <v>98</v>
      </c>
      <c r="I22" s="30" t="s">
        <v>88</v>
      </c>
      <c r="J22" t="s">
        <v>78</v>
      </c>
    </row>
    <row r="23" spans="2:10" x14ac:dyDescent="0.25">
      <c r="G23">
        <v>80</v>
      </c>
      <c r="H23" t="s">
        <v>99</v>
      </c>
      <c r="I23" s="30" t="s">
        <v>89</v>
      </c>
      <c r="J23" t="s">
        <v>79</v>
      </c>
    </row>
    <row r="24" spans="2:10" x14ac:dyDescent="0.25">
      <c r="G24">
        <v>84</v>
      </c>
      <c r="H24" t="s">
        <v>102</v>
      </c>
      <c r="I24" s="30" t="s">
        <v>92</v>
      </c>
      <c r="J24" t="s">
        <v>82</v>
      </c>
    </row>
    <row r="25" spans="2:10" x14ac:dyDescent="0.25">
      <c r="G25">
        <v>89</v>
      </c>
      <c r="H25" t="s">
        <v>103</v>
      </c>
      <c r="I25" s="30" t="s">
        <v>93</v>
      </c>
      <c r="J25" t="s">
        <v>83</v>
      </c>
    </row>
    <row r="26" spans="2:10" x14ac:dyDescent="0.25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4"/>
  <sheetViews>
    <sheetView topLeftCell="A4" zoomScale="150" zoomScaleNormal="150" zoomScalePageLayoutView="150" workbookViewId="0">
      <selection activeCell="Q22" sqref="Q22"/>
    </sheetView>
  </sheetViews>
  <sheetFormatPr defaultColWidth="8.85546875" defaultRowHeight="15" x14ac:dyDescent="0.25"/>
  <cols>
    <col min="1" max="1" width="1.140625" customWidth="1"/>
    <col min="2" max="2" width="12.28515625" customWidth="1"/>
    <col min="3" max="3" width="10.140625" style="1" customWidth="1"/>
    <col min="4" max="4" width="9.85546875" style="1" customWidth="1"/>
    <col min="5" max="6" width="12.28515625" customWidth="1"/>
    <col min="7" max="7" width="0.42578125" customWidth="1"/>
    <col min="8" max="8" width="13.140625" bestFit="1" customWidth="1"/>
    <col min="9" max="9" width="11.42578125" bestFit="1" customWidth="1"/>
    <col min="11" max="11" width="9.85546875" customWidth="1"/>
    <col min="12" max="12" width="0.7109375" customWidth="1"/>
    <col min="13" max="13" width="13.28515625" hidden="1" customWidth="1"/>
    <col min="14" max="14" width="10" hidden="1" customWidth="1"/>
    <col min="15" max="15" width="13.7109375" hidden="1" customWidth="1"/>
    <col min="16" max="16" width="11.28515625" hidden="1" customWidth="1"/>
    <col min="17" max="17" width="17.28515625" customWidth="1"/>
    <col min="18" max="18" width="1" customWidth="1"/>
  </cols>
  <sheetData>
    <row r="1" spans="2:18" x14ac:dyDescent="0.25">
      <c r="B1" s="17" t="s">
        <v>21</v>
      </c>
      <c r="C1" s="23"/>
      <c r="D1" s="23"/>
    </row>
    <row r="2" spans="2:18" x14ac:dyDescent="0.25">
      <c r="B2" t="s">
        <v>13</v>
      </c>
    </row>
    <row r="4" spans="2:18" x14ac:dyDescent="0.25">
      <c r="B4" t="s">
        <v>30</v>
      </c>
    </row>
    <row r="5" spans="2:18" x14ac:dyDescent="0.25">
      <c r="B5" t="s">
        <v>29</v>
      </c>
    </row>
    <row r="6" spans="2:18" x14ac:dyDescent="0.25">
      <c r="B6" t="s">
        <v>28</v>
      </c>
    </row>
    <row r="8" spans="2:18" ht="15.75" thickBot="1" x14ac:dyDescent="0.3"/>
    <row r="9" spans="2:18" ht="15.75" thickTop="1" x14ac:dyDescent="0.25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30.75" thickBot="1" x14ac:dyDescent="0.3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.75" thickTop="1" x14ac:dyDescent="0.25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 x14ac:dyDescent="0.25">
      <c r="E12" t="s">
        <v>34</v>
      </c>
      <c r="K12" s="21" t="s">
        <v>47</v>
      </c>
      <c r="Q12" t="s">
        <v>19</v>
      </c>
    </row>
    <row r="13" spans="2:18" x14ac:dyDescent="0.25">
      <c r="E13" t="s">
        <v>35</v>
      </c>
      <c r="K13" s="21" t="s">
        <v>48</v>
      </c>
      <c r="Q13" t="s">
        <v>26</v>
      </c>
    </row>
    <row r="14" spans="2:18" x14ac:dyDescent="0.25">
      <c r="E14" t="s">
        <v>36</v>
      </c>
      <c r="K14" s="21" t="s">
        <v>49</v>
      </c>
      <c r="Q14" t="s">
        <v>27</v>
      </c>
    </row>
    <row r="15" spans="2:18" x14ac:dyDescent="0.25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 x14ac:dyDescent="0.25">
      <c r="E16" t="s">
        <v>38</v>
      </c>
      <c r="K16" s="21" t="s">
        <v>47</v>
      </c>
      <c r="Q16" t="s">
        <v>19</v>
      </c>
    </row>
    <row r="17" spans="2:17" x14ac:dyDescent="0.25">
      <c r="E17" t="s">
        <v>39</v>
      </c>
      <c r="K17" s="21" t="s">
        <v>48</v>
      </c>
      <c r="Q17" t="s">
        <v>26</v>
      </c>
    </row>
    <row r="18" spans="2:17" x14ac:dyDescent="0.25">
      <c r="E18" t="s">
        <v>40</v>
      </c>
      <c r="K18" s="21" t="s">
        <v>49</v>
      </c>
      <c r="Q18" t="s">
        <v>27</v>
      </c>
    </row>
    <row r="24" spans="2:17" x14ac:dyDescent="0.25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1"/>
  <sheetViews>
    <sheetView zoomScale="200" zoomScaleNormal="200" zoomScalePageLayoutView="200" workbookViewId="0">
      <selection activeCell="E11" sqref="E11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3.42578125" customWidth="1"/>
    <col min="5" max="5" width="15.42578125" customWidth="1"/>
    <col min="6" max="6" width="0.7109375" customWidth="1"/>
    <col min="7" max="7" width="10.7109375" customWidth="1"/>
    <col min="8" max="8" width="11.42578125" bestFit="1" customWidth="1"/>
    <col min="10" max="10" width="13.28515625" bestFit="1" customWidth="1"/>
    <col min="11" max="11" width="0.7109375" customWidth="1"/>
    <col min="12" max="12" width="10.7109375" customWidth="1"/>
    <col min="13" max="13" width="10.42578125" bestFit="1" customWidth="1"/>
  </cols>
  <sheetData>
    <row r="1" spans="2:14" x14ac:dyDescent="0.25">
      <c r="B1" s="17" t="s">
        <v>22</v>
      </c>
      <c r="C1" s="17"/>
    </row>
    <row r="2" spans="2:14" x14ac:dyDescent="0.25">
      <c r="B2" t="s">
        <v>13</v>
      </c>
    </row>
    <row r="4" spans="2:14" x14ac:dyDescent="0.25">
      <c r="B4" t="s">
        <v>32</v>
      </c>
    </row>
    <row r="5" spans="2:14" x14ac:dyDescent="0.25">
      <c r="B5" t="s">
        <v>31</v>
      </c>
    </row>
    <row r="7" spans="2:14" ht="15.75" thickBot="1" x14ac:dyDescent="0.3"/>
    <row r="8" spans="2:14" ht="15.75" thickTop="1" x14ac:dyDescent="0.25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30.75" thickBot="1" x14ac:dyDescent="0.3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.75" thickTop="1" x14ac:dyDescent="0.25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 x14ac:dyDescent="0.25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V301 FFA installation details</vt:lpstr>
      <vt:lpstr>V301 Splitter dump LA BPMs BAMs</vt:lpstr>
      <vt:lpstr>Injector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Michnoff, Robert  J</cp:lastModifiedBy>
  <dcterms:created xsi:type="dcterms:W3CDTF">2017-10-19T18:21:15Z</dcterms:created>
  <dcterms:modified xsi:type="dcterms:W3CDTF">2019-02-28T21:12:08Z</dcterms:modified>
</cp:coreProperties>
</file>